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jednotlivci" sheetId="1" r:id="rId1"/>
    <sheet name="Družstva" sheetId="2" r:id="rId2"/>
  </sheets>
  <definedNames>
    <definedName name="_xlnm._FilterDatabase" localSheetId="0" hidden="1">'jednotlivci'!$A$4:$S$116</definedName>
    <definedName name="_xlnm.Print_Titles" localSheetId="1">'Družstva'!$1:$2</definedName>
  </definedNames>
  <calcPr fullCalcOnLoad="1"/>
</workbook>
</file>

<file path=xl/sharedStrings.xml><?xml version="1.0" encoding="utf-8"?>
<sst xmlns="http://schemas.openxmlformats.org/spreadsheetml/2006/main" count="736" uniqueCount="332">
  <si>
    <t>Ročník</t>
  </si>
  <si>
    <t>Příjmení a 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</si>
  <si>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</si>
  <si>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</si>
  <si>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</si>
  <si>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</si>
  <si>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</si>
  <si>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</si>
  <si>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</si>
  <si>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</si>
  <si>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</si>
  <si>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</si>
  <si>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</si>
  <si>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</si>
  <si>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</si>
  <si>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</si>
  <si>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</si>
  <si>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</si>
  <si>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</si>
  <si>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</si>
  <si>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</si>
  <si>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</si>
  <si>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</si>
  <si>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</si>
  <si>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</si>
  <si>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</si>
  <si>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</si>
  <si>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</si>
  <si>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</si>
  <si>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</si>
  <si>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</si>
  <si>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</si>
  <si>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Pořadí</t>
  </si>
  <si>
    <t>Čas v cíli</t>
  </si>
  <si>
    <t>31.</t>
  </si>
  <si>
    <t>Čas na 1km</t>
  </si>
  <si>
    <t>Kategorie</t>
  </si>
  <si>
    <t>32.</t>
  </si>
  <si>
    <t>33.</t>
  </si>
  <si>
    <t>34.</t>
  </si>
  <si>
    <t>35.</t>
  </si>
  <si>
    <t>36.</t>
  </si>
  <si>
    <t>Z</t>
  </si>
  <si>
    <t>vzdálenost 17,5 km ; převýšení tratě 846m;       start: Teplice, lázně Beethoven ("Prasátko"); cíl: vrchol Milešovky</t>
  </si>
  <si>
    <t>Ztráta na vítěze</t>
  </si>
  <si>
    <t xml:space="preserve">Ztráta na předchozího </t>
  </si>
  <si>
    <t>Ztráta v m na vítěze</t>
  </si>
  <si>
    <t>Ztráta v m na předchozího</t>
  </si>
  <si>
    <t>Startovní číslo</t>
  </si>
  <si>
    <t>Pořadí v kategorii</t>
  </si>
  <si>
    <t>muži do 39 let</t>
  </si>
  <si>
    <t>V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</si>
  <si>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</si>
  <si>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</si>
  <si>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</si>
  <si>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</si>
  <si>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</si>
  <si>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</si>
  <si>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</si>
  <si>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</si>
  <si>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</si>
  <si>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</si>
  <si>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</si>
  <si>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</si>
  <si>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</t>
  </si>
  <si>
    <t>63.</t>
  </si>
  <si>
    <t>64.</t>
  </si>
  <si>
    <t>56.</t>
  </si>
  <si>
    <t>61.</t>
  </si>
  <si>
    <t>53.</t>
  </si>
  <si>
    <t>51.</t>
  </si>
  <si>
    <t>52.</t>
  </si>
  <si>
    <t>62.</t>
  </si>
  <si>
    <t>50.</t>
  </si>
  <si>
    <t>55.</t>
  </si>
  <si>
    <t>58.</t>
  </si>
  <si>
    <t>49.</t>
  </si>
  <si>
    <t>54.</t>
  </si>
  <si>
    <t>57.</t>
  </si>
  <si>
    <t>59.</t>
  </si>
  <si>
    <t>60.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</si>
  <si>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</si>
  <si>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</si>
  <si>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</si>
  <si>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</si>
  <si>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</si>
  <si>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</si>
  <si>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</si>
  <si>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</si>
  <si>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</si>
  <si>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</si>
  <si>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</si>
  <si>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</si>
  <si>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</si>
  <si>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</si>
  <si>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</si>
  <si>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</si>
  <si>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</si>
  <si>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</si>
  <si>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</si>
  <si>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</si>
  <si>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</si>
  <si>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</si>
  <si>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</si>
  <si>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</si>
  <si>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Glassman TT Teplice</t>
  </si>
  <si>
    <t>Bláha Jan</t>
  </si>
  <si>
    <t>BTT Libochovice</t>
  </si>
  <si>
    <t>SPONA Teplice</t>
  </si>
  <si>
    <t>Bušek Marek</t>
  </si>
  <si>
    <t>Běhounek Vladimír</t>
  </si>
  <si>
    <t>LOKO Teplice</t>
  </si>
  <si>
    <t>Janík Tomáš</t>
  </si>
  <si>
    <t>Janák Michal</t>
  </si>
  <si>
    <t>Majer Jan</t>
  </si>
  <si>
    <t>Ptáček Michal</t>
  </si>
  <si>
    <t>Teplice</t>
  </si>
  <si>
    <t>Dončev Nikola</t>
  </si>
  <si>
    <t>Ernest Miroslav</t>
  </si>
  <si>
    <t>Dubí</t>
  </si>
  <si>
    <t>Tlustý Martin</t>
  </si>
  <si>
    <t>Hostěnice</t>
  </si>
  <si>
    <t>Majer Pavel</t>
  </si>
  <si>
    <t>Richter Martin</t>
  </si>
  <si>
    <t>Vrátná Alena</t>
  </si>
  <si>
    <t>Škramlík Jiří</t>
  </si>
  <si>
    <t>Olah Dušan</t>
  </si>
  <si>
    <t>Jakl Miroslav</t>
  </si>
  <si>
    <t>Farda Petr</t>
  </si>
  <si>
    <t>Benedikt Miroslav</t>
  </si>
  <si>
    <t>Jungbauer Jiří</t>
  </si>
  <si>
    <t>Kvítkov</t>
  </si>
  <si>
    <t>Dončev Danilo</t>
  </si>
  <si>
    <t>Dončevová Hana</t>
  </si>
  <si>
    <t>Jungbauerová Růžena</t>
  </si>
  <si>
    <t>AK Duchcov</t>
  </si>
  <si>
    <t>Mazanec Tomáš</t>
  </si>
  <si>
    <t>Oddíl</t>
  </si>
  <si>
    <t>Süsserová Lucie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</si>
  <si>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</si>
  <si>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</si>
  <si>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</si>
  <si>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</si>
  <si>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</si>
  <si>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</si>
  <si>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</si>
  <si>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</si>
  <si>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</si>
  <si>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</si>
  <si>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Kirsch Petr</t>
  </si>
  <si>
    <t>AK Most</t>
  </si>
  <si>
    <t>Vytlačil Stanislav</t>
  </si>
  <si>
    <t>Čapek Lubomír</t>
  </si>
  <si>
    <t>Karas Karel</t>
  </si>
  <si>
    <t>Loučná 956</t>
  </si>
  <si>
    <t>Valtr Vladimír</t>
  </si>
  <si>
    <t>Roudnice nad Labem</t>
  </si>
  <si>
    <t>Dvořák Martin</t>
  </si>
  <si>
    <t>Praha</t>
  </si>
  <si>
    <t>Vlček Jiří</t>
  </si>
  <si>
    <t>Hodina Petr</t>
  </si>
  <si>
    <t>Litvínov</t>
  </si>
  <si>
    <t>Weinhöfer Petr</t>
  </si>
  <si>
    <t>HZS Chomutov</t>
  </si>
  <si>
    <t>Jarolímek Jan</t>
  </si>
  <si>
    <t>Nový Milan</t>
  </si>
  <si>
    <t>Oppelt Michal</t>
  </si>
  <si>
    <t>Olšer Tomáš</t>
  </si>
  <si>
    <t>Dycka Petr</t>
  </si>
  <si>
    <t>Šíma Jan</t>
  </si>
  <si>
    <t>Bambas Jan</t>
  </si>
  <si>
    <t>Pivošlap Litvínov</t>
  </si>
  <si>
    <t>Havlátko Jan</t>
  </si>
  <si>
    <t>Krupka</t>
  </si>
  <si>
    <t>Kanta Tomáš</t>
  </si>
  <si>
    <t>Tvrzník Jan</t>
  </si>
  <si>
    <t>Kantová Olga</t>
  </si>
  <si>
    <t>Richterová Martina</t>
  </si>
  <si>
    <t>Voska Vojtěch</t>
  </si>
  <si>
    <t>Ohníč</t>
  </si>
  <si>
    <t>Voska Jiří</t>
  </si>
  <si>
    <t>Falk Pavel</t>
  </si>
  <si>
    <t>Chytka Tomáš</t>
  </si>
  <si>
    <t>Bonbon Praha</t>
  </si>
  <si>
    <t>Omasta Jan</t>
  </si>
  <si>
    <t>S</t>
  </si>
  <si>
    <t>ZV</t>
  </si>
  <si>
    <t>muži 40 - 54 let</t>
  </si>
  <si>
    <t>muži od 55 let</t>
  </si>
  <si>
    <t>ženy do 39 let</t>
  </si>
  <si>
    <t>ženy od 40 let</t>
  </si>
  <si>
    <t>Pořadí na 1. mezičase</t>
  </si>
  <si>
    <t>mezičas Bukovice</t>
  </si>
  <si>
    <t>mezičas Černčice</t>
  </si>
  <si>
    <t>Pořadí na 2. mezičase</t>
  </si>
  <si>
    <r>
      <t xml:space="preserve">Výsledková listina - MilešovKa(p) 2010  </t>
    </r>
    <r>
      <rPr>
        <sz val="12"/>
        <rFont val="Comic Sans MS"/>
        <family val="4"/>
      </rPr>
      <t>ze dne 28.9.</t>
    </r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</si>
  <si>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</si>
  <si>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</si>
  <si>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</si>
  <si>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</si>
  <si>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</si>
  <si>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</si>
  <si>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</si>
  <si>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</si>
  <si>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</si>
  <si>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</si>
  <si>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</si>
  <si>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</si>
  <si>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</si>
  <si>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</si>
  <si>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</si>
  <si>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</si>
  <si>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Bike sport</t>
  </si>
  <si>
    <t>Litoměřice</t>
  </si>
  <si>
    <t>Zbuzek Michal</t>
  </si>
  <si>
    <t>KL Sport Most</t>
  </si>
  <si>
    <t>Bušek Petr</t>
  </si>
  <si>
    <t>Pajdak Wieslaw</t>
  </si>
  <si>
    <t>Řízek Marek</t>
  </si>
  <si>
    <t>PIMKINGS Děčín</t>
  </si>
  <si>
    <t>Černý Pavel</t>
  </si>
  <si>
    <t>Kadaň</t>
  </si>
  <si>
    <t>Plaček Tomáš</t>
  </si>
  <si>
    <t>Maraton Team Děčín</t>
  </si>
  <si>
    <t>Ottenschlager Oto</t>
  </si>
  <si>
    <t xml:space="preserve">K3-atlon team Litvínov            </t>
  </si>
  <si>
    <t>Nový Pavel</t>
  </si>
  <si>
    <t>TRI STAR KUČERA</t>
  </si>
  <si>
    <t>Kaiser Jan</t>
  </si>
  <si>
    <t>Kaiser Team</t>
  </si>
  <si>
    <t>Voth Jiří</t>
  </si>
  <si>
    <t>Woš Jiří</t>
  </si>
  <si>
    <t>Ženíšek Petr</t>
  </si>
  <si>
    <t>Lisec Tomáš</t>
  </si>
  <si>
    <t>CK Terezín</t>
  </si>
  <si>
    <t>Krausová Jaroslava</t>
  </si>
  <si>
    <t>ÚstínL</t>
  </si>
  <si>
    <t>Kadeřábek Michal</t>
  </si>
  <si>
    <t>KČT Slavoj</t>
  </si>
  <si>
    <t>Beránek Jan</t>
  </si>
  <si>
    <t>Louka u Litvínova</t>
  </si>
  <si>
    <t>Jakš Josef</t>
  </si>
  <si>
    <t>Struženka</t>
  </si>
  <si>
    <t>Vadlejch Jiří</t>
  </si>
  <si>
    <t>Rozjetý Buřtíci</t>
  </si>
  <si>
    <t>Thieme Alain</t>
  </si>
  <si>
    <t>Říha Josef</t>
  </si>
  <si>
    <t>Šimek Ladislav</t>
  </si>
  <si>
    <t>ASPV Těchonín</t>
  </si>
  <si>
    <t>Molcar Miroslav</t>
  </si>
  <si>
    <t>BK Běkodo</t>
  </si>
  <si>
    <t>Moučka David</t>
  </si>
  <si>
    <t>Kameničky</t>
  </si>
  <si>
    <t>Švarc Michal</t>
  </si>
  <si>
    <t>Kyjov</t>
  </si>
  <si>
    <t>Karešová Světla</t>
  </si>
  <si>
    <t>Kuncířová Hana</t>
  </si>
  <si>
    <t>Zdiby</t>
  </si>
  <si>
    <t>Dolanský Pavel</t>
  </si>
  <si>
    <t>Most</t>
  </si>
  <si>
    <t>Šulc Jiří</t>
  </si>
  <si>
    <t>Chřibská</t>
  </si>
  <si>
    <t xml:space="preserve"> AK Krupka</t>
  </si>
  <si>
    <t>Maťha Vít</t>
  </si>
  <si>
    <t>MP Dubí</t>
  </si>
  <si>
    <t>Marek Jiří</t>
  </si>
  <si>
    <t>Cristina-Colaco Petra</t>
  </si>
  <si>
    <t>SDH Duchcov</t>
  </si>
  <si>
    <t>Žák Miroslav</t>
  </si>
  <si>
    <t>Kroh Jindřich</t>
  </si>
  <si>
    <t>Nepomyšl</t>
  </si>
  <si>
    <t>Ferkl Jan</t>
  </si>
  <si>
    <t>Kořínková Marta</t>
  </si>
  <si>
    <t>Vachulková Petra</t>
  </si>
  <si>
    <t>Triatlon Litvínov</t>
  </si>
  <si>
    <t>SDH Unčín</t>
  </si>
  <si>
    <t>Molcarová Jana</t>
  </si>
  <si>
    <t>Zrnečko Lubomír</t>
  </si>
  <si>
    <t>Doudová Zdeňka</t>
  </si>
  <si>
    <t>Lužice u Mostu</t>
  </si>
  <si>
    <t>Voth Aleš</t>
  </si>
  <si>
    <t>Tojnar Jan</t>
  </si>
  <si>
    <t>KRK Litvínov</t>
  </si>
  <si>
    <t>Jirásková Pavla</t>
  </si>
  <si>
    <t>Kutzler Květoslav</t>
  </si>
  <si>
    <t>Malé Žernoseky</t>
  </si>
  <si>
    <t>Vrtílková Karolína</t>
  </si>
  <si>
    <t>Ryska Pavel</t>
  </si>
  <si>
    <t>Laundromat Žatec</t>
  </si>
  <si>
    <t>Kadeřábek Tomáš</t>
  </si>
  <si>
    <t>Popovová Martina</t>
  </si>
  <si>
    <t>SNB Praha</t>
  </si>
  <si>
    <t>Stracený Milan</t>
  </si>
  <si>
    <t>Flodr Leoš</t>
  </si>
  <si>
    <t>Zdice</t>
  </si>
  <si>
    <t>Jakl Vladimír</t>
  </si>
  <si>
    <t>Rusek Matyáš</t>
  </si>
  <si>
    <t>Lédlová Naděžda</t>
  </si>
  <si>
    <t>Beránek Miroslav</t>
  </si>
  <si>
    <t>Bučilová Michala</t>
  </si>
  <si>
    <t>Šedivý Libor</t>
  </si>
  <si>
    <t>Kronďák Václav</t>
  </si>
  <si>
    <t>Mahnert Lukáš</t>
  </si>
  <si>
    <t>Mazanec Michal</t>
  </si>
  <si>
    <t>Groš Karel</t>
  </si>
  <si>
    <t>Nosický Jozef</t>
  </si>
  <si>
    <t>129.</t>
  </si>
  <si>
    <t>122.</t>
  </si>
  <si>
    <t>130.</t>
  </si>
  <si>
    <t>116.</t>
  </si>
  <si>
    <t>124.</t>
  </si>
  <si>
    <t>128.</t>
  </si>
  <si>
    <t>120.</t>
  </si>
  <si>
    <t>127.</t>
  </si>
  <si>
    <t>126.</t>
  </si>
  <si>
    <t>125.</t>
  </si>
  <si>
    <t>119.</t>
  </si>
  <si>
    <t>118.</t>
  </si>
  <si>
    <t>115.</t>
  </si>
  <si>
    <t>117.</t>
  </si>
  <si>
    <t>121.</t>
  </si>
  <si>
    <t>123.</t>
  </si>
  <si>
    <t>Název</t>
  </si>
  <si>
    <t>Časy jednotlivců</t>
  </si>
  <si>
    <t>Čas družstva</t>
  </si>
  <si>
    <t>Konečné pořadí</t>
  </si>
  <si>
    <t>HaDaNi</t>
  </si>
  <si>
    <t>"Eva a Vašek"</t>
  </si>
  <si>
    <t>Chlísti</t>
  </si>
  <si>
    <t>Rozjetý  Buřtíci</t>
  </si>
  <si>
    <t>Robi Lakatoš</t>
  </si>
  <si>
    <t>Listina družstev - MilešovKa(p) 2010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</si>
</sst>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sz val="11"/>
      <color indexed="2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name val="Comic Sans MS"/>
      <family val="4"/>
    </font>
    <font>
      <b/>
      <sz val="10"/>
      <name val="Arial"/>
      <family val="2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8" applyNumberFormat="0" applyAlignment="0" applyProtection="0"/>
    <xf numFmtId="0" fontId="42" fillId="2" borderId="8" applyNumberFormat="0" applyAlignment="0" applyProtection="0"/>
    <xf numFmtId="0" fontId="43" fillId="2" borderId="9" applyNumberFormat="0" applyAlignment="0" applyProtection="0"/>
    <xf numFmtId="0" fontId="44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8">
      <alignment/>
      <protection/>
    </xf>
    <xf numFmtId="0" fontId="0" fillId="2" borderId="0" xfId="47" applyFill="1">
      <alignment/>
      <protection/>
    </xf>
    <xf numFmtId="0" fontId="0" fillId="2" borderId="10" xfId="47" applyFont="1" applyFill="1" applyBorder="1" applyAlignment="1">
      <alignment horizontal="center" vertical="center" wrapText="1"/>
      <protection/>
    </xf>
    <xf numFmtId="0" fontId="0" fillId="2" borderId="11" xfId="47" applyFont="1" applyFill="1" applyBorder="1" applyAlignment="1">
      <alignment horizontal="center" vertical="center" wrapText="1"/>
      <protection/>
    </xf>
    <xf numFmtId="0" fontId="1" fillId="2" borderId="12" xfId="47" applyFont="1" applyFill="1" applyBorder="1" applyAlignment="1">
      <alignment horizontal="center" vertical="center"/>
      <protection/>
    </xf>
    <xf numFmtId="21" fontId="4" fillId="2" borderId="13" xfId="47" applyNumberFormat="1" applyFont="1" applyFill="1" applyBorder="1" applyAlignment="1">
      <alignment horizontal="center" vertical="center"/>
      <protection/>
    </xf>
    <xf numFmtId="21" fontId="1" fillId="2" borderId="13" xfId="47" applyNumberFormat="1" applyFont="1" applyFill="1" applyBorder="1" applyAlignment="1">
      <alignment horizontal="center" vertical="center"/>
      <protection/>
    </xf>
    <xf numFmtId="21" fontId="8" fillId="2" borderId="13" xfId="47" applyNumberFormat="1" applyFont="1" applyFill="1" applyBorder="1" applyAlignment="1">
      <alignment horizontal="center" vertical="center"/>
      <protection/>
    </xf>
    <xf numFmtId="3" fontId="4" fillId="2" borderId="13" xfId="47" applyNumberFormat="1" applyFont="1" applyFill="1" applyBorder="1" applyAlignment="1">
      <alignment horizontal="center" vertical="center"/>
      <protection/>
    </xf>
    <xf numFmtId="45" fontId="9" fillId="2" borderId="13" xfId="47" applyNumberFormat="1" applyFont="1" applyFill="1" applyBorder="1" applyAlignment="1">
      <alignment horizontal="center" vertical="center"/>
      <protection/>
    </xf>
    <xf numFmtId="0" fontId="0" fillId="0" borderId="0" xfId="48" applyFill="1">
      <alignment/>
      <protection/>
    </xf>
    <xf numFmtId="0" fontId="0" fillId="2" borderId="14" xfId="48" applyFont="1" applyFill="1" applyBorder="1">
      <alignment/>
      <protection/>
    </xf>
    <xf numFmtId="0" fontId="0" fillId="2" borderId="15" xfId="48" applyFill="1" applyBorder="1">
      <alignment/>
      <protection/>
    </xf>
    <xf numFmtId="0" fontId="0" fillId="2" borderId="0" xfId="48" applyFont="1" applyFill="1" applyBorder="1">
      <alignment/>
      <protection/>
    </xf>
    <xf numFmtId="0" fontId="0" fillId="2" borderId="16" xfId="48" applyFill="1" applyBorder="1">
      <alignment/>
      <protection/>
    </xf>
    <xf numFmtId="0" fontId="0" fillId="2" borderId="17" xfId="48" applyFont="1" applyFill="1" applyBorder="1">
      <alignment/>
      <protection/>
    </xf>
    <xf numFmtId="0" fontId="0" fillId="2" borderId="18" xfId="48" applyFill="1" applyBorder="1">
      <alignment/>
      <protection/>
    </xf>
    <xf numFmtId="0" fontId="2" fillId="0" borderId="13" xfId="47" applyFont="1" applyBorder="1" applyAlignment="1">
      <alignment horizontal="left" vertical="center"/>
      <protection/>
    </xf>
    <xf numFmtId="0" fontId="2" fillId="0" borderId="13" xfId="47" applyFont="1" applyBorder="1" applyAlignment="1">
      <alignment horizontal="left" vertical="center"/>
      <protection/>
    </xf>
    <xf numFmtId="0" fontId="2" fillId="0" borderId="19" xfId="47" applyFont="1" applyBorder="1" applyAlignment="1">
      <alignment horizontal="left" vertical="center"/>
      <protection/>
    </xf>
    <xf numFmtId="0" fontId="2" fillId="0" borderId="19" xfId="47" applyFont="1" applyBorder="1" applyAlignment="1">
      <alignment horizontal="left" vertical="center"/>
      <protection/>
    </xf>
    <xf numFmtId="0" fontId="2" fillId="0" borderId="20" xfId="47" applyFont="1" applyBorder="1" applyAlignment="1">
      <alignment horizontal="left" vertical="center"/>
      <protection/>
    </xf>
    <xf numFmtId="0" fontId="2" fillId="0" borderId="21" xfId="47" applyFont="1" applyBorder="1" applyAlignment="1">
      <alignment horizontal="left" vertical="center"/>
      <protection/>
    </xf>
    <xf numFmtId="0" fontId="2" fillId="0" borderId="21" xfId="47" applyFont="1" applyBorder="1" applyAlignment="1">
      <alignment horizontal="left" vertical="center"/>
      <protection/>
    </xf>
    <xf numFmtId="0" fontId="2" fillId="0" borderId="16" xfId="47" applyFont="1" applyBorder="1" applyAlignment="1">
      <alignment horizontal="left" vertical="center"/>
      <protection/>
    </xf>
    <xf numFmtId="0" fontId="3" fillId="0" borderId="12" xfId="47" applyFont="1" applyBorder="1" applyAlignment="1">
      <alignment horizontal="center" vertical="center"/>
      <protection/>
    </xf>
    <xf numFmtId="0" fontId="3" fillId="0" borderId="22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3" fillId="0" borderId="21" xfId="47" applyFont="1" applyBorder="1" applyAlignment="1">
      <alignment horizontal="center" vertical="center"/>
      <protection/>
    </xf>
    <xf numFmtId="0" fontId="3" fillId="0" borderId="24" xfId="47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13" xfId="47" applyFont="1" applyBorder="1" applyAlignment="1">
      <alignment horizontal="left" vertical="center"/>
      <protection/>
    </xf>
    <xf numFmtId="0" fontId="0" fillId="0" borderId="19" xfId="47" applyFont="1" applyBorder="1" applyAlignment="1">
      <alignment horizontal="left" vertical="center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16" xfId="47" applyFont="1" applyBorder="1" applyAlignment="1">
      <alignment horizontal="left" vertical="center"/>
      <protection/>
    </xf>
    <xf numFmtId="21" fontId="7" fillId="2" borderId="25" xfId="47" applyNumberFormat="1" applyFont="1" applyFill="1" applyBorder="1" applyAlignment="1">
      <alignment horizontal="center" vertical="center"/>
      <protection/>
    </xf>
    <xf numFmtId="21" fontId="15" fillId="2" borderId="26" xfId="47" applyNumberFormat="1" applyFont="1" applyFill="1" applyBorder="1" applyAlignment="1">
      <alignment horizontal="center" vertical="center"/>
      <protection/>
    </xf>
    <xf numFmtId="21" fontId="6" fillId="2" borderId="26" xfId="47" applyNumberFormat="1" applyFont="1" applyFill="1" applyBorder="1" applyAlignment="1">
      <alignment horizontal="center" vertical="center"/>
      <protection/>
    </xf>
    <xf numFmtId="21" fontId="16" fillId="2" borderId="26" xfId="47" applyNumberFormat="1" applyFont="1" applyFill="1" applyBorder="1" applyAlignment="1">
      <alignment horizontal="center" vertical="center"/>
      <protection/>
    </xf>
    <xf numFmtId="0" fontId="17" fillId="0" borderId="27" xfId="48" applyFont="1" applyBorder="1" applyAlignment="1">
      <alignment horizontal="center"/>
      <protection/>
    </xf>
    <xf numFmtId="21" fontId="18" fillId="2" borderId="13" xfId="47" applyNumberFormat="1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21" fontId="1" fillId="0" borderId="0" xfId="47" applyNumberFormat="1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21" fontId="8" fillId="0" borderId="0" xfId="47" applyNumberFormat="1" applyFont="1" applyFill="1" applyBorder="1" applyAlignment="1">
      <alignment horizontal="center" vertical="center"/>
      <protection/>
    </xf>
    <xf numFmtId="0" fontId="19" fillId="0" borderId="0" xfId="48" applyFont="1" applyFill="1">
      <alignment/>
      <protection/>
    </xf>
    <xf numFmtId="0" fontId="19" fillId="0" borderId="0" xfId="48" applyFont="1">
      <alignment/>
      <protection/>
    </xf>
    <xf numFmtId="0" fontId="19" fillId="0" borderId="0" xfId="48" applyFont="1" applyBorder="1">
      <alignment/>
      <protection/>
    </xf>
    <xf numFmtId="0" fontId="20" fillId="0" borderId="0" xfId="47" applyFont="1" applyBorder="1" applyAlignment="1">
      <alignment horizontal="center" vertical="center"/>
      <protection/>
    </xf>
    <xf numFmtId="21" fontId="20" fillId="0" borderId="0" xfId="47" applyNumberFormat="1" applyFont="1" applyBorder="1" applyAlignment="1">
      <alignment horizontal="center" vertical="center"/>
      <protection/>
    </xf>
    <xf numFmtId="0" fontId="5" fillId="2" borderId="21" xfId="47" applyFont="1" applyFill="1" applyBorder="1" applyAlignment="1">
      <alignment horizontal="center" vertical="center"/>
      <protection/>
    </xf>
    <xf numFmtId="21" fontId="21" fillId="2" borderId="13" xfId="47" applyNumberFormat="1" applyFont="1" applyFill="1" applyBorder="1" applyAlignment="1">
      <alignment horizontal="center" vertical="center"/>
      <protection/>
    </xf>
    <xf numFmtId="0" fontId="22" fillId="2" borderId="0" xfId="47" applyFont="1" applyFill="1">
      <alignment/>
      <protection/>
    </xf>
    <xf numFmtId="0" fontId="22" fillId="2" borderId="11" xfId="47" applyFont="1" applyFill="1" applyBorder="1" applyAlignment="1">
      <alignment horizontal="center" vertical="center" wrapText="1"/>
      <protection/>
    </xf>
    <xf numFmtId="0" fontId="22" fillId="0" borderId="0" xfId="48" applyFont="1">
      <alignment/>
      <protection/>
    </xf>
    <xf numFmtId="21" fontId="23" fillId="2" borderId="13" xfId="47" applyNumberFormat="1" applyFont="1" applyFill="1" applyBorder="1" applyAlignment="1">
      <alignment horizontal="center" vertical="center"/>
      <protection/>
    </xf>
    <xf numFmtId="0" fontId="5" fillId="2" borderId="28" xfId="47" applyFont="1" applyFill="1" applyBorder="1" applyAlignment="1">
      <alignment horizontal="center" vertical="center"/>
      <protection/>
    </xf>
    <xf numFmtId="0" fontId="0" fillId="0" borderId="0" xfId="48" applyNumberFormat="1">
      <alignment/>
      <protection/>
    </xf>
    <xf numFmtId="0" fontId="7" fillId="0" borderId="21" xfId="47" applyFont="1" applyFill="1" applyBorder="1" applyAlignment="1">
      <alignment horizontal="center" vertical="center"/>
      <protection/>
    </xf>
    <xf numFmtId="0" fontId="7" fillId="0" borderId="21" xfId="47" applyFont="1" applyBorder="1" applyAlignment="1">
      <alignment horizontal="center" vertical="center"/>
      <protection/>
    </xf>
    <xf numFmtId="0" fontId="15" fillId="0" borderId="21" xfId="47" applyFont="1" applyFill="1" applyBorder="1" applyAlignment="1">
      <alignment horizontal="center" vertical="center"/>
      <protection/>
    </xf>
    <xf numFmtId="0" fontId="15" fillId="0" borderId="21" xfId="47" applyFont="1" applyBorder="1" applyAlignment="1">
      <alignment horizontal="center" vertical="center"/>
      <protection/>
    </xf>
    <xf numFmtId="0" fontId="6" fillId="0" borderId="21" xfId="47" applyFont="1" applyFill="1" applyBorder="1" applyAlignment="1">
      <alignment horizontal="center" vertical="center"/>
      <protection/>
    </xf>
    <xf numFmtId="21" fontId="24" fillId="2" borderId="13" xfId="47" applyNumberFormat="1" applyFont="1" applyFill="1" applyBorder="1" applyAlignment="1">
      <alignment horizontal="center" vertical="center"/>
      <protection/>
    </xf>
    <xf numFmtId="0" fontId="16" fillId="0" borderId="21" xfId="47" applyFont="1" applyFill="1" applyBorder="1" applyAlignment="1">
      <alignment horizontal="center" vertical="center"/>
      <protection/>
    </xf>
    <xf numFmtId="21" fontId="25" fillId="2" borderId="13" xfId="47" applyNumberFormat="1" applyFont="1" applyFill="1" applyBorder="1" applyAlignment="1">
      <alignment horizontal="center" vertical="center"/>
      <protection/>
    </xf>
    <xf numFmtId="0" fontId="16" fillId="0" borderId="21" xfId="47" applyFont="1" applyBorder="1" applyAlignment="1">
      <alignment horizontal="center" vertical="center"/>
      <protection/>
    </xf>
    <xf numFmtId="0" fontId="26" fillId="0" borderId="21" xfId="47" applyFont="1" applyBorder="1" applyAlignment="1">
      <alignment horizontal="center" vertical="center"/>
      <protection/>
    </xf>
    <xf numFmtId="21" fontId="27" fillId="2" borderId="13" xfId="47" applyNumberFormat="1" applyFont="1" applyFill="1" applyBorder="1" applyAlignment="1">
      <alignment horizontal="center" vertical="center"/>
      <protection/>
    </xf>
    <xf numFmtId="0" fontId="26" fillId="0" borderId="21" xfId="47" applyFont="1" applyFill="1" applyBorder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10" xfId="47" applyFont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2" fillId="0" borderId="29" xfId="47" applyFont="1" applyBorder="1" applyAlignment="1">
      <alignment vertical="center"/>
      <protection/>
    </xf>
    <xf numFmtId="0" fontId="3" fillId="0" borderId="29" xfId="47" applyFont="1" applyBorder="1" applyAlignment="1">
      <alignment horizontal="center" vertical="center"/>
      <protection/>
    </xf>
    <xf numFmtId="172" fontId="2" fillId="0" borderId="30" xfId="47" applyNumberFormat="1" applyFont="1" applyBorder="1" applyAlignment="1">
      <alignment horizontal="center" vertical="center"/>
      <protection/>
    </xf>
    <xf numFmtId="0" fontId="2" fillId="0" borderId="13" xfId="47" applyFont="1" applyBorder="1" applyAlignment="1">
      <alignment vertical="center"/>
      <protection/>
    </xf>
    <xf numFmtId="0" fontId="3" fillId="0" borderId="13" xfId="47" applyFont="1" applyBorder="1" applyAlignment="1">
      <alignment horizontal="center" vertical="center"/>
      <protection/>
    </xf>
    <xf numFmtId="172" fontId="2" fillId="0" borderId="12" xfId="47" applyNumberFormat="1" applyFont="1" applyBorder="1" applyAlignment="1">
      <alignment horizontal="center" vertical="center"/>
      <protection/>
    </xf>
    <xf numFmtId="0" fontId="2" fillId="0" borderId="31" xfId="47" applyFont="1" applyBorder="1" applyAlignment="1">
      <alignment vertical="center"/>
      <protection/>
    </xf>
    <xf numFmtId="0" fontId="3" fillId="0" borderId="31" xfId="47" applyFont="1" applyBorder="1" applyAlignment="1">
      <alignment horizontal="center" vertical="center"/>
      <protection/>
    </xf>
    <xf numFmtId="172" fontId="2" fillId="0" borderId="32" xfId="47" applyNumberFormat="1" applyFont="1" applyBorder="1" applyAlignment="1">
      <alignment horizontal="center" vertical="center"/>
      <protection/>
    </xf>
    <xf numFmtId="21" fontId="2" fillId="0" borderId="30" xfId="47" applyNumberFormat="1" applyFont="1" applyBorder="1" applyAlignment="1">
      <alignment horizontal="center" vertical="center"/>
      <protection/>
    </xf>
    <xf numFmtId="21" fontId="2" fillId="0" borderId="12" xfId="47" applyNumberFormat="1" applyFont="1" applyBorder="1" applyAlignment="1">
      <alignment horizontal="center" vertical="center"/>
      <protection/>
    </xf>
    <xf numFmtId="21" fontId="2" fillId="0" borderId="32" xfId="47" applyNumberFormat="1" applyFont="1" applyBorder="1" applyAlignment="1">
      <alignment horizontal="center" vertical="center"/>
      <protection/>
    </xf>
    <xf numFmtId="0" fontId="2" fillId="0" borderId="29" xfId="47" applyFont="1" applyBorder="1" applyAlignment="1">
      <alignment vertical="center"/>
      <protection/>
    </xf>
    <xf numFmtId="0" fontId="3" fillId="0" borderId="33" xfId="47" applyFont="1" applyBorder="1" applyAlignment="1">
      <alignment horizontal="center" vertical="center"/>
      <protection/>
    </xf>
    <xf numFmtId="172" fontId="2" fillId="0" borderId="13" xfId="47" applyNumberFormat="1" applyFont="1" applyBorder="1" applyAlignment="1">
      <alignment horizontal="center" vertical="center"/>
      <protection/>
    </xf>
    <xf numFmtId="0" fontId="2" fillId="0" borderId="13" xfId="47" applyFont="1" applyBorder="1" applyAlignment="1">
      <alignment vertical="center"/>
      <protection/>
    </xf>
    <xf numFmtId="0" fontId="2" fillId="0" borderId="31" xfId="47" applyFont="1" applyBorder="1" applyAlignment="1">
      <alignment vertical="center"/>
      <protection/>
    </xf>
    <xf numFmtId="0" fontId="12" fillId="2" borderId="0" xfId="47" applyFont="1" applyFill="1" applyAlignment="1">
      <alignment horizontal="center"/>
      <protection/>
    </xf>
    <xf numFmtId="0" fontId="14" fillId="2" borderId="17" xfId="47" applyFont="1" applyFill="1" applyBorder="1" applyAlignment="1">
      <alignment horizontal="center" vertical="center"/>
      <protection/>
    </xf>
    <xf numFmtId="0" fontId="46" fillId="0" borderId="34" xfId="47" applyFont="1" applyBorder="1" applyAlignment="1">
      <alignment horizontal="center" vertical="center" textRotation="90" wrapText="1"/>
      <protection/>
    </xf>
    <xf numFmtId="0" fontId="46" fillId="0" borderId="24" xfId="47" applyFont="1" applyBorder="1" applyAlignment="1">
      <alignment horizontal="center" vertical="center" textRotation="90" wrapText="1"/>
      <protection/>
    </xf>
    <xf numFmtId="0" fontId="46" fillId="0" borderId="35" xfId="47" applyFont="1" applyBorder="1" applyAlignment="1">
      <alignment horizontal="center" vertical="center" textRotation="90" wrapText="1"/>
      <protection/>
    </xf>
    <xf numFmtId="172" fontId="47" fillId="0" borderId="34" xfId="47" applyNumberFormat="1" applyFont="1" applyBorder="1" applyAlignment="1">
      <alignment horizontal="center" vertical="center"/>
      <protection/>
    </xf>
    <xf numFmtId="172" fontId="47" fillId="0" borderId="24" xfId="47" applyNumberFormat="1" applyFont="1" applyBorder="1" applyAlignment="1">
      <alignment horizontal="center" vertical="center"/>
      <protection/>
    </xf>
    <xf numFmtId="172" fontId="47" fillId="0" borderId="35" xfId="47" applyNumberFormat="1" applyFont="1" applyBorder="1" applyAlignment="1">
      <alignment horizontal="center" vertical="center"/>
      <protection/>
    </xf>
    <xf numFmtId="0" fontId="48" fillId="0" borderId="34" xfId="47" applyFont="1" applyBorder="1" applyAlignment="1">
      <alignment horizontal="center" vertical="center"/>
      <protection/>
    </xf>
    <xf numFmtId="0" fontId="48" fillId="0" borderId="24" xfId="47" applyFont="1" applyBorder="1" applyAlignment="1">
      <alignment horizontal="center" vertical="center"/>
      <protection/>
    </xf>
    <xf numFmtId="0" fontId="48" fillId="0" borderId="35" xfId="47" applyFont="1" applyBorder="1" applyAlignment="1">
      <alignment horizontal="center" vertical="center"/>
      <protection/>
    </xf>
    <xf numFmtId="0" fontId="46" fillId="0" borderId="24" xfId="0" applyFont="1" applyBorder="1" applyAlignment="1">
      <alignment horizontal="center" vertical="center" textRotation="90" wrapText="1"/>
    </xf>
    <xf numFmtId="0" fontId="46" fillId="0" borderId="35" xfId="0" applyFont="1" applyBorder="1" applyAlignment="1">
      <alignment horizontal="center" vertical="center" textRotation="90" wrapText="1"/>
    </xf>
    <xf numFmtId="0" fontId="45" fillId="0" borderId="17" xfId="47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ezenční ISM" xfId="47"/>
    <cellStyle name="normální_Výsledkovk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3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7.28125" style="1" customWidth="1"/>
    <col min="2" max="3" width="29.28125" style="1" customWidth="1"/>
    <col min="4" max="4" width="7.140625" style="1" customWidth="1"/>
    <col min="5" max="5" width="11.00390625" style="1" customWidth="1"/>
    <col min="6" max="7" width="10.28125" style="1" customWidth="1"/>
    <col min="8" max="8" width="9.140625" style="1" customWidth="1"/>
    <col min="9" max="9" width="9.57421875" style="1" customWidth="1"/>
    <col min="10" max="10" width="12.00390625" style="1" customWidth="1"/>
    <col min="11" max="11" width="9.57421875" style="1" customWidth="1"/>
    <col min="12" max="12" width="12.7109375" style="1" customWidth="1"/>
    <col min="13" max="13" width="12.7109375" style="1" hidden="1" customWidth="1"/>
    <col min="14" max="15" width="12.7109375" style="1" customWidth="1"/>
    <col min="16" max="16" width="12.7109375" style="58" hidden="1" customWidth="1"/>
    <col min="17" max="18" width="12.7109375" style="1" customWidth="1"/>
    <col min="19" max="19" width="9.140625" style="1" customWidth="1"/>
    <col min="20" max="20" width="12.57421875" style="50" bestFit="1" customWidth="1"/>
    <col min="21" max="21" width="12.7109375" style="1" bestFit="1" customWidth="1"/>
    <col min="22" max="16384" width="9.140625" style="1" customWidth="1"/>
  </cols>
  <sheetData>
    <row r="1" spans="1:20" s="11" customFormat="1" ht="22.5">
      <c r="A1" s="94" t="s">
        <v>195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49"/>
    </row>
    <row r="2" spans="1:20" s="11" customFormat="1" ht="19.5" customHeight="1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49"/>
    </row>
    <row r="3" spans="1:19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6"/>
      <c r="Q3" s="2"/>
      <c r="R3" s="2"/>
      <c r="S3" s="2"/>
    </row>
    <row r="4" spans="1:20" ht="45" customHeight="1" thickBot="1">
      <c r="A4" s="3" t="s">
        <v>32</v>
      </c>
      <c r="B4" s="4" t="s">
        <v>1</v>
      </c>
      <c r="C4" s="4" t="s">
        <v>137</v>
      </c>
      <c r="D4" s="3" t="s">
        <v>0</v>
      </c>
      <c r="E4" s="4" t="s">
        <v>33</v>
      </c>
      <c r="F4" s="4" t="s">
        <v>36</v>
      </c>
      <c r="G4" s="4" t="s">
        <v>49</v>
      </c>
      <c r="H4" s="4" t="s">
        <v>35</v>
      </c>
      <c r="I4" s="4" t="s">
        <v>44</v>
      </c>
      <c r="J4" s="4" t="s">
        <v>45</v>
      </c>
      <c r="K4" s="4" t="s">
        <v>46</v>
      </c>
      <c r="L4" s="4" t="s">
        <v>47</v>
      </c>
      <c r="M4" s="4"/>
      <c r="N4" s="4" t="s">
        <v>192</v>
      </c>
      <c r="O4" s="4" t="s">
        <v>191</v>
      </c>
      <c r="P4" s="57"/>
      <c r="Q4" s="4" t="s">
        <v>193</v>
      </c>
      <c r="R4" s="4" t="s">
        <v>194</v>
      </c>
      <c r="S4" s="3" t="s">
        <v>48</v>
      </c>
      <c r="T4" s="51"/>
    </row>
    <row r="5" spans="1:21" ht="23.25" customHeight="1" thickTop="1">
      <c r="A5" s="5" t="s">
        <v>2</v>
      </c>
      <c r="B5" s="18" t="s">
        <v>152</v>
      </c>
      <c r="C5" s="32" t="s">
        <v>212</v>
      </c>
      <c r="D5" s="26">
        <v>1974</v>
      </c>
      <c r="E5" s="7">
        <v>0.05722222222222222</v>
      </c>
      <c r="F5" s="62" t="s">
        <v>64</v>
      </c>
      <c r="G5" s="8" t="s">
        <v>2</v>
      </c>
      <c r="H5" s="10">
        <f aca="true" t="shared" si="0" ref="H5:H36">E5/17.5</f>
        <v>0.00326984126984127</v>
      </c>
      <c r="I5" s="6">
        <v>0</v>
      </c>
      <c r="J5" s="6">
        <v>0</v>
      </c>
      <c r="K5" s="9">
        <v>0</v>
      </c>
      <c r="L5" s="9">
        <v>0</v>
      </c>
      <c r="M5" s="59">
        <v>0.08114583333333333</v>
      </c>
      <c r="N5" s="59"/>
      <c r="O5" s="59"/>
      <c r="P5" s="55"/>
      <c r="Q5" s="55"/>
      <c r="R5" s="55"/>
      <c r="S5" s="60" t="s">
        <v>10</v>
      </c>
      <c r="T5" s="53">
        <v>0.059479166666666666</v>
      </c>
      <c r="U5" s="61"/>
    </row>
    <row r="6" spans="1:20" ht="23.25" customHeight="1">
      <c r="A6" s="5" t="s">
        <v>3</v>
      </c>
      <c r="B6" s="18" t="s">
        <v>153</v>
      </c>
      <c r="C6" s="32" t="s">
        <v>154</v>
      </c>
      <c r="D6" s="26">
        <v>1966</v>
      </c>
      <c r="E6" s="7">
        <v>0.06015046296296297</v>
      </c>
      <c r="F6" s="64" t="s">
        <v>51</v>
      </c>
      <c r="G6" s="42" t="s">
        <v>2</v>
      </c>
      <c r="H6" s="10">
        <f t="shared" si="0"/>
        <v>0.0034371693121693124</v>
      </c>
      <c r="I6" s="6">
        <f>E6-E5</f>
        <v>0.002928240740740745</v>
      </c>
      <c r="J6" s="6">
        <f aca="true" t="shared" si="1" ref="J6:J37">E6-E5</f>
        <v>0.002928240740740745</v>
      </c>
      <c r="K6" s="9">
        <f aca="true" t="shared" si="2" ref="K6:K37">(I6/H6)*1000</f>
        <v>851.9338079661355</v>
      </c>
      <c r="L6" s="9">
        <f aca="true" t="shared" si="3" ref="L6:L37">K6-K5</f>
        <v>851.9338079661355</v>
      </c>
      <c r="M6" s="59">
        <v>0.08114583333333333</v>
      </c>
      <c r="N6" s="59"/>
      <c r="O6" s="59"/>
      <c r="P6" s="55"/>
      <c r="Q6" s="55"/>
      <c r="R6" s="55"/>
      <c r="S6" s="54" t="s">
        <v>52</v>
      </c>
      <c r="T6" s="53">
        <v>0.059479166666666666</v>
      </c>
    </row>
    <row r="7" spans="1:20" ht="23.25" customHeight="1">
      <c r="A7" s="5" t="s">
        <v>4</v>
      </c>
      <c r="B7" s="18" t="s">
        <v>330</v>
      </c>
      <c r="C7" s="32" t="s">
        <v>213</v>
      </c>
      <c r="D7" s="26">
        <v>1979</v>
      </c>
      <c r="E7" s="7">
        <v>0.060266203703703704</v>
      </c>
      <c r="F7" s="62" t="s">
        <v>64</v>
      </c>
      <c r="G7" s="8" t="s">
        <v>3</v>
      </c>
      <c r="H7" s="10">
        <f t="shared" si="0"/>
        <v>0.003443783068783069</v>
      </c>
      <c r="I7" s="6">
        <f>E7-E5</f>
        <v>0.003043981481481481</v>
      </c>
      <c r="J7" s="6">
        <f t="shared" si="1"/>
        <v>0.0001157407407407357</v>
      </c>
      <c r="K7" s="9">
        <f t="shared" si="2"/>
        <v>883.9062800076817</v>
      </c>
      <c r="L7" s="9">
        <f t="shared" si="3"/>
        <v>31.97247204154621</v>
      </c>
      <c r="M7" s="59">
        <v>0.08114583333333333</v>
      </c>
      <c r="N7" s="59"/>
      <c r="O7" s="59"/>
      <c r="P7" s="55"/>
      <c r="Q7" s="55"/>
      <c r="R7" s="55"/>
      <c r="S7" s="54" t="s">
        <v>94</v>
      </c>
      <c r="T7" s="53">
        <v>0.059479166666666666</v>
      </c>
    </row>
    <row r="8" spans="1:20" ht="23.25" customHeight="1">
      <c r="A8" s="5" t="s">
        <v>5</v>
      </c>
      <c r="B8" s="19" t="s">
        <v>214</v>
      </c>
      <c r="C8" s="32" t="s">
        <v>215</v>
      </c>
      <c r="D8" s="26">
        <v>1985</v>
      </c>
      <c r="E8" s="7">
        <v>0.0609375</v>
      </c>
      <c r="F8" s="63" t="s">
        <v>64</v>
      </c>
      <c r="G8" s="8" t="s">
        <v>4</v>
      </c>
      <c r="H8" s="10">
        <f t="shared" si="0"/>
        <v>0.0034821428571428573</v>
      </c>
      <c r="I8" s="6">
        <f>E8-E5</f>
        <v>0.0037152777777777757</v>
      </c>
      <c r="J8" s="6">
        <f t="shared" si="1"/>
        <v>0.0006712962962962948</v>
      </c>
      <c r="K8" s="9">
        <f t="shared" si="2"/>
        <v>1066.9515669515663</v>
      </c>
      <c r="L8" s="9">
        <f t="shared" si="3"/>
        <v>183.04528694388455</v>
      </c>
      <c r="M8" s="59">
        <v>0.08138888888888889</v>
      </c>
      <c r="N8" s="59"/>
      <c r="O8" s="59"/>
      <c r="P8" s="55"/>
      <c r="Q8" s="55"/>
      <c r="R8" s="55"/>
      <c r="S8" s="54" t="s">
        <v>205</v>
      </c>
      <c r="T8" s="53">
        <v>0.059479166666666666</v>
      </c>
    </row>
    <row r="9" spans="1:20" ht="23.25" customHeight="1">
      <c r="A9" s="5" t="s">
        <v>6</v>
      </c>
      <c r="B9" s="19" t="s">
        <v>151</v>
      </c>
      <c r="C9" s="32" t="s">
        <v>150</v>
      </c>
      <c r="D9" s="26">
        <v>1990</v>
      </c>
      <c r="E9" s="7">
        <v>0.061296296296296286</v>
      </c>
      <c r="F9" s="63" t="s">
        <v>64</v>
      </c>
      <c r="G9" s="8" t="s">
        <v>5</v>
      </c>
      <c r="H9" s="10">
        <f t="shared" si="0"/>
        <v>0.003502645502645502</v>
      </c>
      <c r="I9" s="6">
        <f>E9-E5</f>
        <v>0.004074074074074063</v>
      </c>
      <c r="J9" s="6">
        <f t="shared" si="1"/>
        <v>0.0003587962962962876</v>
      </c>
      <c r="K9" s="9">
        <f t="shared" si="2"/>
        <v>1163.141993957701</v>
      </c>
      <c r="L9" s="9">
        <f t="shared" si="3"/>
        <v>96.19042700613477</v>
      </c>
      <c r="M9" s="59">
        <v>0.08114583333333333</v>
      </c>
      <c r="N9" s="59"/>
      <c r="O9" s="59"/>
      <c r="P9" s="55"/>
      <c r="Q9" s="55"/>
      <c r="R9" s="55"/>
      <c r="S9" s="54" t="s">
        <v>202</v>
      </c>
      <c r="T9" s="53">
        <v>0.059479166666666666</v>
      </c>
    </row>
    <row r="10" spans="1:20" ht="23.25" customHeight="1">
      <c r="A10" s="5" t="s">
        <v>7</v>
      </c>
      <c r="B10" s="19" t="s">
        <v>216</v>
      </c>
      <c r="C10" s="32" t="s">
        <v>158</v>
      </c>
      <c r="D10" s="26">
        <v>1979</v>
      </c>
      <c r="E10" s="7">
        <v>0.0614699074074074</v>
      </c>
      <c r="F10" s="62" t="s">
        <v>64</v>
      </c>
      <c r="G10" s="8" t="s">
        <v>6</v>
      </c>
      <c r="H10" s="10">
        <f t="shared" si="0"/>
        <v>0.003512566137566137</v>
      </c>
      <c r="I10" s="6">
        <f>E10-E5</f>
        <v>0.004247685185185174</v>
      </c>
      <c r="J10" s="6">
        <f t="shared" si="1"/>
        <v>0.0001736111111111105</v>
      </c>
      <c r="K10" s="9">
        <f t="shared" si="2"/>
        <v>1209.2826209753312</v>
      </c>
      <c r="L10" s="9">
        <f t="shared" si="3"/>
        <v>46.140627017630095</v>
      </c>
      <c r="M10" s="59">
        <v>0.08266203703703703</v>
      </c>
      <c r="N10" s="59"/>
      <c r="O10" s="59"/>
      <c r="P10" s="55"/>
      <c r="Q10" s="55"/>
      <c r="R10" s="55"/>
      <c r="S10" s="54" t="s">
        <v>8</v>
      </c>
      <c r="T10" s="53">
        <v>0.059479166666666666</v>
      </c>
    </row>
    <row r="11" spans="1:20" ht="23.25" customHeight="1">
      <c r="A11" s="5" t="s">
        <v>8</v>
      </c>
      <c r="B11" s="19" t="s">
        <v>149</v>
      </c>
      <c r="C11" s="32" t="s">
        <v>150</v>
      </c>
      <c r="D11" s="26">
        <v>1956</v>
      </c>
      <c r="E11" s="7">
        <v>0.06288194444444445</v>
      </c>
      <c r="F11" s="64" t="s">
        <v>51</v>
      </c>
      <c r="G11" s="42" t="s">
        <v>3</v>
      </c>
      <c r="H11" s="10">
        <f t="shared" si="0"/>
        <v>0.0035932539682539686</v>
      </c>
      <c r="I11" s="6">
        <f>E11-E5</f>
        <v>0.005659722222222226</v>
      </c>
      <c r="J11" s="6">
        <f t="shared" si="1"/>
        <v>0.001412037037037052</v>
      </c>
      <c r="K11" s="9">
        <f t="shared" si="2"/>
        <v>1575.096631695197</v>
      </c>
      <c r="L11" s="9">
        <f t="shared" si="3"/>
        <v>365.8140107198658</v>
      </c>
      <c r="M11" s="59">
        <v>0.08164351851851852</v>
      </c>
      <c r="N11" s="59"/>
      <c r="O11" s="59"/>
      <c r="P11" s="55"/>
      <c r="Q11" s="55"/>
      <c r="R11" s="55"/>
      <c r="S11" s="54" t="s">
        <v>54</v>
      </c>
      <c r="T11" s="53">
        <v>0.059479166666666666</v>
      </c>
    </row>
    <row r="12" spans="1:20" ht="23.25" customHeight="1">
      <c r="A12" s="5" t="s">
        <v>9</v>
      </c>
      <c r="B12" s="18" t="s">
        <v>157</v>
      </c>
      <c r="C12" s="32" t="s">
        <v>158</v>
      </c>
      <c r="D12" s="26">
        <v>1976</v>
      </c>
      <c r="E12" s="7">
        <v>0.06292824074074074</v>
      </c>
      <c r="F12" s="62" t="s">
        <v>64</v>
      </c>
      <c r="G12" s="8" t="s">
        <v>7</v>
      </c>
      <c r="H12" s="10">
        <f t="shared" si="0"/>
        <v>0.003595899470899471</v>
      </c>
      <c r="I12" s="6">
        <f>E12-E5</f>
        <v>0.00570601851851852</v>
      </c>
      <c r="J12" s="6">
        <f t="shared" si="1"/>
        <v>4.629629629629428E-05</v>
      </c>
      <c r="K12" s="9">
        <f t="shared" si="2"/>
        <v>1586.8125804671697</v>
      </c>
      <c r="L12" s="9">
        <f t="shared" si="3"/>
        <v>11.715948771972762</v>
      </c>
      <c r="M12" s="59">
        <v>0.08217592592592593</v>
      </c>
      <c r="N12" s="59"/>
      <c r="O12" s="59"/>
      <c r="P12" s="55"/>
      <c r="Q12" s="55"/>
      <c r="R12" s="55"/>
      <c r="S12" s="54" t="s">
        <v>16</v>
      </c>
      <c r="T12" s="53">
        <v>0.059479166666666666</v>
      </c>
    </row>
    <row r="13" spans="1:20" ht="23.25" customHeight="1">
      <c r="A13" s="5" t="s">
        <v>10</v>
      </c>
      <c r="B13" s="18" t="s">
        <v>106</v>
      </c>
      <c r="C13" s="32" t="s">
        <v>107</v>
      </c>
      <c r="D13" s="26">
        <v>1978</v>
      </c>
      <c r="E13" s="7">
        <v>0.0632986111111111</v>
      </c>
      <c r="F13" s="63" t="s">
        <v>64</v>
      </c>
      <c r="G13" s="8" t="s">
        <v>8</v>
      </c>
      <c r="H13" s="10">
        <f t="shared" si="0"/>
        <v>0.0036170634920634913</v>
      </c>
      <c r="I13" s="6">
        <f>E13-E5</f>
        <v>0.006076388888888874</v>
      </c>
      <c r="J13" s="6">
        <f t="shared" si="1"/>
        <v>0.00037037037037035425</v>
      </c>
      <c r="K13" s="9">
        <f t="shared" si="2"/>
        <v>1679.923203510693</v>
      </c>
      <c r="L13" s="9">
        <f t="shared" si="3"/>
        <v>93.11062304352322</v>
      </c>
      <c r="M13" s="59">
        <v>0.08310185185185186</v>
      </c>
      <c r="N13" s="59"/>
      <c r="O13" s="59"/>
      <c r="P13" s="55"/>
      <c r="Q13" s="55"/>
      <c r="R13" s="55"/>
      <c r="S13" s="54" t="s">
        <v>306</v>
      </c>
      <c r="T13" s="53">
        <v>0.059479166666666666</v>
      </c>
    </row>
    <row r="14" spans="1:32" ht="23.25" customHeight="1">
      <c r="A14" s="5" t="s">
        <v>11</v>
      </c>
      <c r="B14" s="19" t="s">
        <v>217</v>
      </c>
      <c r="C14" s="32" t="s">
        <v>161</v>
      </c>
      <c r="D14" s="26">
        <v>1962</v>
      </c>
      <c r="E14" s="7">
        <v>0.06439814814814815</v>
      </c>
      <c r="F14" s="65" t="s">
        <v>51</v>
      </c>
      <c r="G14" s="42" t="s">
        <v>4</v>
      </c>
      <c r="H14" s="10">
        <f t="shared" si="0"/>
        <v>0.00367989417989418</v>
      </c>
      <c r="I14" s="6">
        <f>E14-E5</f>
        <v>0.007175925925925926</v>
      </c>
      <c r="J14" s="6">
        <f t="shared" si="1"/>
        <v>0.0010995370370370516</v>
      </c>
      <c r="K14" s="9">
        <f t="shared" si="2"/>
        <v>1950.0359453630483</v>
      </c>
      <c r="L14" s="9">
        <f t="shared" si="3"/>
        <v>270.1127418523554</v>
      </c>
      <c r="M14" s="59">
        <v>0.08292824074074073</v>
      </c>
      <c r="N14" s="59"/>
      <c r="O14" s="59"/>
      <c r="P14" s="55"/>
      <c r="Q14" s="55"/>
      <c r="R14" s="55"/>
      <c r="S14" s="54" t="s">
        <v>307</v>
      </c>
      <c r="T14" s="53">
        <v>0.059479166666666666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3.25" customHeight="1">
      <c r="A15" s="5" t="s">
        <v>12</v>
      </c>
      <c r="B15" s="19" t="s">
        <v>159</v>
      </c>
      <c r="C15" s="32" t="s">
        <v>108</v>
      </c>
      <c r="D15" s="26">
        <v>1973</v>
      </c>
      <c r="E15" s="7">
        <v>0.06542824074074073</v>
      </c>
      <c r="F15" s="62" t="s">
        <v>64</v>
      </c>
      <c r="G15" s="8" t="s">
        <v>9</v>
      </c>
      <c r="H15" s="10">
        <f t="shared" si="0"/>
        <v>0.003738756613756613</v>
      </c>
      <c r="I15" s="6">
        <f>E15-E5</f>
        <v>0.008206018518518508</v>
      </c>
      <c r="J15" s="6">
        <f t="shared" si="1"/>
        <v>0.0010300925925925825</v>
      </c>
      <c r="K15" s="9">
        <f t="shared" si="2"/>
        <v>2194.852290819032</v>
      </c>
      <c r="L15" s="9">
        <f t="shared" si="3"/>
        <v>244.81634545598376</v>
      </c>
      <c r="M15" s="59">
        <v>0.08177083333333333</v>
      </c>
      <c r="N15" s="59"/>
      <c r="O15" s="59"/>
      <c r="P15" s="55"/>
      <c r="Q15" s="55"/>
      <c r="R15" s="55"/>
      <c r="S15" s="54" t="s">
        <v>147</v>
      </c>
      <c r="T15" s="53">
        <v>0.059479166666666666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23.25" customHeight="1">
      <c r="A16" s="5" t="s">
        <v>13</v>
      </c>
      <c r="B16" s="19" t="s">
        <v>218</v>
      </c>
      <c r="C16" s="32" t="s">
        <v>219</v>
      </c>
      <c r="D16" s="26">
        <v>1972</v>
      </c>
      <c r="E16" s="7">
        <v>0.06569444444444444</v>
      </c>
      <c r="F16" s="62" t="s">
        <v>64</v>
      </c>
      <c r="G16" s="8" t="s">
        <v>10</v>
      </c>
      <c r="H16" s="10">
        <f t="shared" si="0"/>
        <v>0.003753968253968254</v>
      </c>
      <c r="I16" s="6">
        <f>E16-E5</f>
        <v>0.008472222222222221</v>
      </c>
      <c r="J16" s="6">
        <f t="shared" si="1"/>
        <v>0.00026620370370371294</v>
      </c>
      <c r="K16" s="9">
        <f t="shared" si="2"/>
        <v>2256.8710359408033</v>
      </c>
      <c r="L16" s="9">
        <f t="shared" si="3"/>
        <v>62.01874512177119</v>
      </c>
      <c r="M16" s="59">
        <v>0.08292824074074073</v>
      </c>
      <c r="N16" s="59"/>
      <c r="O16" s="59"/>
      <c r="P16" s="55"/>
      <c r="Q16" s="55"/>
      <c r="R16" s="55"/>
      <c r="S16" s="54" t="s">
        <v>98</v>
      </c>
      <c r="T16" s="53">
        <v>0.059479166666666666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23.25" customHeight="1">
      <c r="A17" s="5" t="s">
        <v>14</v>
      </c>
      <c r="B17" s="19" t="s">
        <v>110</v>
      </c>
      <c r="C17" s="32" t="s">
        <v>111</v>
      </c>
      <c r="D17" s="26">
        <v>1960</v>
      </c>
      <c r="E17" s="7">
        <v>0.0665625</v>
      </c>
      <c r="F17" s="64" t="s">
        <v>51</v>
      </c>
      <c r="G17" s="42" t="s">
        <v>5</v>
      </c>
      <c r="H17" s="10">
        <f t="shared" si="0"/>
        <v>0.0038035714285714283</v>
      </c>
      <c r="I17" s="6">
        <f>E17-E5</f>
        <v>0.009340277777777774</v>
      </c>
      <c r="J17" s="6">
        <f t="shared" si="1"/>
        <v>0.0008680555555555525</v>
      </c>
      <c r="K17" s="9">
        <f t="shared" si="2"/>
        <v>2455.659885237349</v>
      </c>
      <c r="L17" s="9">
        <f t="shared" si="3"/>
        <v>198.78884929654578</v>
      </c>
      <c r="M17" s="59">
        <v>0.08292824074074073</v>
      </c>
      <c r="N17" s="59"/>
      <c r="O17" s="59"/>
      <c r="P17" s="55"/>
      <c r="Q17" s="55"/>
      <c r="R17" s="55"/>
      <c r="S17" s="54" t="s">
        <v>3</v>
      </c>
      <c r="T17" s="53">
        <v>0.059479166666666666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23.25" customHeight="1">
      <c r="A18" s="5" t="s">
        <v>15</v>
      </c>
      <c r="B18" s="18" t="s">
        <v>109</v>
      </c>
      <c r="C18" s="32" t="s">
        <v>107</v>
      </c>
      <c r="D18" s="26">
        <v>1973</v>
      </c>
      <c r="E18" s="7">
        <v>0.06737268518518519</v>
      </c>
      <c r="F18" s="63" t="s">
        <v>64</v>
      </c>
      <c r="G18" s="8" t="s">
        <v>11</v>
      </c>
      <c r="H18" s="10">
        <f t="shared" si="0"/>
        <v>0.003849867724867725</v>
      </c>
      <c r="I18" s="6">
        <f>E18-E5</f>
        <v>0.010150462962962965</v>
      </c>
      <c r="J18" s="6">
        <f t="shared" si="1"/>
        <v>0.0008101851851851916</v>
      </c>
      <c r="K18" s="9">
        <f t="shared" si="2"/>
        <v>2636.5744717402513</v>
      </c>
      <c r="L18" s="9">
        <f t="shared" si="3"/>
        <v>180.91458650290224</v>
      </c>
      <c r="M18" s="59">
        <v>0.0819212962962963</v>
      </c>
      <c r="N18" s="59"/>
      <c r="O18" s="59"/>
      <c r="P18" s="55"/>
      <c r="Q18" s="55"/>
      <c r="R18" s="55"/>
      <c r="S18" s="54" t="s">
        <v>308</v>
      </c>
      <c r="T18" s="53">
        <v>0.059479166666666666</v>
      </c>
      <c r="U18" s="43"/>
      <c r="V18" s="44"/>
      <c r="W18" s="45"/>
      <c r="X18" s="46"/>
      <c r="Y18" s="47"/>
      <c r="Z18" s="48"/>
      <c r="AA18" s="11"/>
      <c r="AB18" s="11"/>
      <c r="AC18" s="11"/>
      <c r="AD18" s="11"/>
      <c r="AE18" s="11"/>
      <c r="AF18" s="11"/>
    </row>
    <row r="19" spans="1:32" ht="23.25" customHeight="1">
      <c r="A19" s="5" t="s">
        <v>16</v>
      </c>
      <c r="B19" s="19" t="s">
        <v>155</v>
      </c>
      <c r="C19" s="32" t="s">
        <v>156</v>
      </c>
      <c r="D19" s="26">
        <v>1967</v>
      </c>
      <c r="E19" s="7">
        <v>0.06746527777777778</v>
      </c>
      <c r="F19" s="64" t="s">
        <v>51</v>
      </c>
      <c r="G19" s="42" t="s">
        <v>6</v>
      </c>
      <c r="H19" s="10">
        <f t="shared" si="0"/>
        <v>0.00385515873015873</v>
      </c>
      <c r="I19" s="6">
        <f>E19-E5</f>
        <v>0.010243055555555554</v>
      </c>
      <c r="J19" s="6">
        <f t="shared" si="1"/>
        <v>9.259259259258856E-05</v>
      </c>
      <c r="K19" s="9">
        <f t="shared" si="2"/>
        <v>2656.9737519300047</v>
      </c>
      <c r="L19" s="9">
        <f t="shared" si="3"/>
        <v>20.399280189753426</v>
      </c>
      <c r="M19" s="59">
        <v>0.0820601851851852</v>
      </c>
      <c r="N19" s="59"/>
      <c r="O19" s="59"/>
      <c r="P19" s="55"/>
      <c r="Q19" s="55"/>
      <c r="R19" s="55"/>
      <c r="S19" s="54" t="s">
        <v>146</v>
      </c>
      <c r="T19" s="53">
        <v>0.059479166666666666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23.25" customHeight="1">
      <c r="A20" s="5" t="s">
        <v>17</v>
      </c>
      <c r="B20" s="19" t="s">
        <v>220</v>
      </c>
      <c r="C20" s="32" t="s">
        <v>221</v>
      </c>
      <c r="D20" s="26">
        <v>1981</v>
      </c>
      <c r="E20" s="7">
        <v>0.06748842592592592</v>
      </c>
      <c r="F20" s="63" t="s">
        <v>64</v>
      </c>
      <c r="G20" s="8" t="s">
        <v>12</v>
      </c>
      <c r="H20" s="10">
        <f t="shared" si="0"/>
        <v>0.0038564814814814816</v>
      </c>
      <c r="I20" s="6">
        <f>E20-E5</f>
        <v>0.010266203703703701</v>
      </c>
      <c r="J20" s="6">
        <f t="shared" si="1"/>
        <v>2.314814814814714E-05</v>
      </c>
      <c r="K20" s="9">
        <f t="shared" si="2"/>
        <v>2662.064825930371</v>
      </c>
      <c r="L20" s="9">
        <f t="shared" si="3"/>
        <v>5.091074000366461</v>
      </c>
      <c r="M20" s="59">
        <v>0.02837962962962963</v>
      </c>
      <c r="N20" s="59"/>
      <c r="O20" s="59"/>
      <c r="P20" s="55"/>
      <c r="Q20" s="55"/>
      <c r="R20" s="55"/>
      <c r="S20" s="54" t="s">
        <v>309</v>
      </c>
      <c r="T20" s="52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23.25" customHeight="1">
      <c r="A21" s="5" t="s">
        <v>18</v>
      </c>
      <c r="B21" s="19" t="s">
        <v>115</v>
      </c>
      <c r="C21" s="32" t="s">
        <v>116</v>
      </c>
      <c r="D21" s="26">
        <v>1985</v>
      </c>
      <c r="E21" s="7">
        <v>0.06802083333333331</v>
      </c>
      <c r="F21" s="62" t="s">
        <v>64</v>
      </c>
      <c r="G21" s="8" t="s">
        <v>13</v>
      </c>
      <c r="H21" s="10">
        <f t="shared" si="0"/>
        <v>0.0038869047619047603</v>
      </c>
      <c r="I21" s="6">
        <f>E21-E5</f>
        <v>0.010798611111111085</v>
      </c>
      <c r="J21" s="6">
        <f t="shared" si="1"/>
        <v>0.0005324074074073842</v>
      </c>
      <c r="K21" s="9">
        <f t="shared" si="2"/>
        <v>2778.2031648800353</v>
      </c>
      <c r="L21" s="9">
        <f t="shared" si="3"/>
        <v>116.1383389496641</v>
      </c>
      <c r="M21" s="59">
        <v>0.08326388888888889</v>
      </c>
      <c r="N21" s="59"/>
      <c r="O21" s="59"/>
      <c r="P21" s="55"/>
      <c r="Q21" s="55"/>
      <c r="R21" s="55"/>
      <c r="S21" s="54" t="s">
        <v>89</v>
      </c>
      <c r="T21" s="53">
        <v>0.059479166666666666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23.25" customHeight="1">
      <c r="A22" s="5" t="s">
        <v>19</v>
      </c>
      <c r="B22" s="18" t="s">
        <v>113</v>
      </c>
      <c r="C22" s="32" t="s">
        <v>108</v>
      </c>
      <c r="D22" s="26">
        <v>1976</v>
      </c>
      <c r="E22" s="7">
        <v>0.0682986111111111</v>
      </c>
      <c r="F22" s="62" t="s">
        <v>64</v>
      </c>
      <c r="G22" s="8" t="s">
        <v>14</v>
      </c>
      <c r="H22" s="10">
        <f t="shared" si="0"/>
        <v>0.003902777777777777</v>
      </c>
      <c r="I22" s="6">
        <f>E22-E5</f>
        <v>0.011076388888888879</v>
      </c>
      <c r="J22" s="6">
        <f t="shared" si="1"/>
        <v>0.00027777777777779344</v>
      </c>
      <c r="K22" s="9">
        <f t="shared" si="2"/>
        <v>2838.0782918149444</v>
      </c>
      <c r="L22" s="9">
        <f t="shared" si="3"/>
        <v>59.875126934909076</v>
      </c>
      <c r="M22" s="59">
        <v>0.08310185185185186</v>
      </c>
      <c r="N22" s="59"/>
      <c r="O22" s="59"/>
      <c r="P22" s="55"/>
      <c r="Q22" s="55"/>
      <c r="R22" s="55"/>
      <c r="S22" s="54" t="s">
        <v>30</v>
      </c>
      <c r="T22" s="53">
        <v>0.059479166666666666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20" ht="23.25" customHeight="1">
      <c r="A23" s="5" t="s">
        <v>20</v>
      </c>
      <c r="B23" s="18" t="s">
        <v>112</v>
      </c>
      <c r="C23" s="32" t="s">
        <v>108</v>
      </c>
      <c r="D23" s="26">
        <v>1968</v>
      </c>
      <c r="E23" s="7">
        <v>0.0690509259259259</v>
      </c>
      <c r="F23" s="64" t="s">
        <v>51</v>
      </c>
      <c r="G23" s="42" t="s">
        <v>7</v>
      </c>
      <c r="H23" s="10">
        <f t="shared" si="0"/>
        <v>0.003945767195767194</v>
      </c>
      <c r="I23" s="6">
        <f>E23-E5</f>
        <v>0.011828703703703682</v>
      </c>
      <c r="J23" s="6">
        <f t="shared" si="1"/>
        <v>0.0007523148148148029</v>
      </c>
      <c r="K23" s="9">
        <f t="shared" si="2"/>
        <v>2997.8209855849773</v>
      </c>
      <c r="L23" s="9">
        <f t="shared" si="3"/>
        <v>159.74269377003293</v>
      </c>
      <c r="M23" s="59">
        <v>0.08310185185185186</v>
      </c>
      <c r="N23" s="59"/>
      <c r="O23" s="59"/>
      <c r="P23" s="55"/>
      <c r="Q23" s="55"/>
      <c r="R23" s="55"/>
      <c r="S23" s="54" t="s">
        <v>31</v>
      </c>
      <c r="T23" s="53">
        <v>0.059479166666666666</v>
      </c>
    </row>
    <row r="24" spans="1:20" ht="23.25" customHeight="1">
      <c r="A24" s="5" t="s">
        <v>21</v>
      </c>
      <c r="B24" s="19" t="s">
        <v>222</v>
      </c>
      <c r="C24" s="32" t="s">
        <v>223</v>
      </c>
      <c r="D24" s="26">
        <v>1963</v>
      </c>
      <c r="E24" s="7">
        <v>0.06923611111111111</v>
      </c>
      <c r="F24" s="65" t="s">
        <v>51</v>
      </c>
      <c r="G24" s="42" t="s">
        <v>8</v>
      </c>
      <c r="H24" s="10">
        <f t="shared" si="0"/>
        <v>0.0039563492063492064</v>
      </c>
      <c r="I24" s="6">
        <f>E24-E5</f>
        <v>0.012013888888888886</v>
      </c>
      <c r="J24" s="6">
        <f t="shared" si="1"/>
        <v>0.00018518518518520488</v>
      </c>
      <c r="K24" s="9">
        <f t="shared" si="2"/>
        <v>3036.609829488465</v>
      </c>
      <c r="L24" s="9">
        <f t="shared" si="3"/>
        <v>38.78884390348776</v>
      </c>
      <c r="M24" s="59">
        <v>0.0825462962962963</v>
      </c>
      <c r="N24" s="59"/>
      <c r="O24" s="59"/>
      <c r="P24" s="55"/>
      <c r="Q24" s="55"/>
      <c r="R24" s="55"/>
      <c r="S24" s="54" t="s">
        <v>310</v>
      </c>
      <c r="T24" s="53">
        <v>0.059479166666666666</v>
      </c>
    </row>
    <row r="25" spans="1:20" ht="23.25" customHeight="1">
      <c r="A25" s="5" t="s">
        <v>22</v>
      </c>
      <c r="B25" s="20" t="s">
        <v>120</v>
      </c>
      <c r="C25" s="33" t="s">
        <v>121</v>
      </c>
      <c r="D25" s="27">
        <v>1988</v>
      </c>
      <c r="E25" s="7">
        <v>0.06935185185185183</v>
      </c>
      <c r="F25" s="62" t="s">
        <v>64</v>
      </c>
      <c r="G25" s="8" t="s">
        <v>15</v>
      </c>
      <c r="H25" s="10">
        <f t="shared" si="0"/>
        <v>0.0039629629629629615</v>
      </c>
      <c r="I25" s="6">
        <f>E25-E5</f>
        <v>0.012129629629629608</v>
      </c>
      <c r="J25" s="6">
        <f t="shared" si="1"/>
        <v>0.00011574074074072183</v>
      </c>
      <c r="K25" s="9">
        <f t="shared" si="2"/>
        <v>3060.7476635513976</v>
      </c>
      <c r="L25" s="9">
        <f t="shared" si="3"/>
        <v>24.137834062932598</v>
      </c>
      <c r="M25" s="59">
        <v>0.08622685185185186</v>
      </c>
      <c r="N25" s="59"/>
      <c r="O25" s="59"/>
      <c r="P25" s="55"/>
      <c r="Q25" s="55"/>
      <c r="R25" s="55"/>
      <c r="S25" s="54" t="s">
        <v>142</v>
      </c>
      <c r="T25" s="53">
        <v>0.059479166666666666</v>
      </c>
    </row>
    <row r="26" spans="1:20" ht="23.25" customHeight="1">
      <c r="A26" s="5" t="s">
        <v>23</v>
      </c>
      <c r="B26" s="20" t="s">
        <v>224</v>
      </c>
      <c r="C26" s="33" t="s">
        <v>225</v>
      </c>
      <c r="D26" s="27">
        <v>1995</v>
      </c>
      <c r="E26" s="7">
        <v>0.07086805555555555</v>
      </c>
      <c r="F26" s="62" t="s">
        <v>64</v>
      </c>
      <c r="G26" s="8" t="s">
        <v>16</v>
      </c>
      <c r="H26" s="10">
        <f t="shared" si="0"/>
        <v>0.004049603174603174</v>
      </c>
      <c r="I26" s="6">
        <f>E26-E5</f>
        <v>0.013645833333333322</v>
      </c>
      <c r="J26" s="6">
        <f t="shared" si="1"/>
        <v>0.001516203703703714</v>
      </c>
      <c r="K26" s="9">
        <f t="shared" si="2"/>
        <v>3369.671729544339</v>
      </c>
      <c r="L26" s="9">
        <f t="shared" si="3"/>
        <v>308.92406599294145</v>
      </c>
      <c r="M26" s="59">
        <v>0.08511574074074074</v>
      </c>
      <c r="N26" s="59"/>
      <c r="O26" s="59"/>
      <c r="P26" s="55"/>
      <c r="Q26" s="55"/>
      <c r="R26" s="55"/>
      <c r="S26" s="54" t="s">
        <v>82</v>
      </c>
      <c r="T26" s="53">
        <v>0.059479166666666666</v>
      </c>
    </row>
    <row r="27" spans="1:20" ht="23.25" customHeight="1">
      <c r="A27" s="5" t="s">
        <v>24</v>
      </c>
      <c r="B27" s="21" t="s">
        <v>226</v>
      </c>
      <c r="C27" s="33" t="s">
        <v>227</v>
      </c>
      <c r="D27" s="27">
        <v>1969</v>
      </c>
      <c r="E27" s="7">
        <v>0.07105324074074071</v>
      </c>
      <c r="F27" s="64" t="s">
        <v>51</v>
      </c>
      <c r="G27" s="42" t="s">
        <v>9</v>
      </c>
      <c r="H27" s="10">
        <f t="shared" si="0"/>
        <v>0.004060185185185183</v>
      </c>
      <c r="I27" s="6">
        <f>E27-E5</f>
        <v>0.013831018518518486</v>
      </c>
      <c r="J27" s="6">
        <f t="shared" si="1"/>
        <v>0.00018518518518516325</v>
      </c>
      <c r="K27" s="9">
        <f t="shared" si="2"/>
        <v>3406.499429874566</v>
      </c>
      <c r="L27" s="9">
        <f t="shared" si="3"/>
        <v>36.82770033022689</v>
      </c>
      <c r="M27" s="59">
        <v>0.08326388888888889</v>
      </c>
      <c r="N27" s="59"/>
      <c r="O27" s="59"/>
      <c r="P27" s="55"/>
      <c r="Q27" s="55"/>
      <c r="R27" s="55"/>
      <c r="S27" s="54" t="s">
        <v>72</v>
      </c>
      <c r="T27" s="53">
        <v>0.059479166666666666</v>
      </c>
    </row>
    <row r="28" spans="1:20" ht="23.25" customHeight="1">
      <c r="A28" s="5" t="s">
        <v>25</v>
      </c>
      <c r="B28" s="22" t="s">
        <v>228</v>
      </c>
      <c r="C28" s="34" t="s">
        <v>229</v>
      </c>
      <c r="D28" s="28">
        <v>1977</v>
      </c>
      <c r="E28" s="7">
        <v>0.07134259259259257</v>
      </c>
      <c r="F28" s="62" t="s">
        <v>64</v>
      </c>
      <c r="G28" s="8" t="s">
        <v>17</v>
      </c>
      <c r="H28" s="10">
        <f t="shared" si="0"/>
        <v>0.004076719576719575</v>
      </c>
      <c r="I28" s="6">
        <f>E28-E5</f>
        <v>0.014120370370370346</v>
      </c>
      <c r="J28" s="6">
        <f t="shared" si="1"/>
        <v>0.0002893518518518601</v>
      </c>
      <c r="K28" s="9">
        <f t="shared" si="2"/>
        <v>3463.6599610642393</v>
      </c>
      <c r="L28" s="9">
        <f t="shared" si="3"/>
        <v>57.16053118967329</v>
      </c>
      <c r="M28" s="59">
        <v>0.08356481481481481</v>
      </c>
      <c r="N28" s="59"/>
      <c r="O28" s="59"/>
      <c r="P28" s="55"/>
      <c r="Q28" s="55"/>
      <c r="R28" s="55"/>
      <c r="S28" s="54" t="s">
        <v>39</v>
      </c>
      <c r="T28" s="53">
        <v>0.059479166666666666</v>
      </c>
    </row>
    <row r="29" spans="1:20" ht="23.25" customHeight="1">
      <c r="A29" s="5" t="s">
        <v>26</v>
      </c>
      <c r="B29" s="23" t="s">
        <v>230</v>
      </c>
      <c r="C29" s="35" t="s">
        <v>116</v>
      </c>
      <c r="D29" s="29">
        <v>1974</v>
      </c>
      <c r="E29" s="7">
        <v>0.07134259259259257</v>
      </c>
      <c r="F29" s="63" t="s">
        <v>64</v>
      </c>
      <c r="G29" s="8" t="s">
        <v>18</v>
      </c>
      <c r="H29" s="10">
        <f t="shared" si="0"/>
        <v>0.004076719576719575</v>
      </c>
      <c r="I29" s="6">
        <f>E29-E5</f>
        <v>0.014120370370370346</v>
      </c>
      <c r="J29" s="6">
        <f t="shared" si="1"/>
        <v>0</v>
      </c>
      <c r="K29" s="9">
        <f t="shared" si="2"/>
        <v>3463.6599610642393</v>
      </c>
      <c r="L29" s="9">
        <f t="shared" si="3"/>
        <v>0</v>
      </c>
      <c r="M29" s="59">
        <v>0.08539351851851852</v>
      </c>
      <c r="N29" s="59"/>
      <c r="O29" s="59"/>
      <c r="P29" s="55"/>
      <c r="Q29" s="55"/>
      <c r="R29" s="55"/>
      <c r="S29" s="54" t="s">
        <v>199</v>
      </c>
      <c r="T29" s="53">
        <v>0.059479166666666666</v>
      </c>
    </row>
    <row r="30" spans="1:20" ht="23.25" customHeight="1">
      <c r="A30" s="5" t="s">
        <v>27</v>
      </c>
      <c r="B30" s="23" t="s">
        <v>231</v>
      </c>
      <c r="C30" s="35" t="s">
        <v>156</v>
      </c>
      <c r="D30" s="29">
        <v>1961</v>
      </c>
      <c r="E30" s="7">
        <v>0.07143518518518516</v>
      </c>
      <c r="F30" s="65" t="s">
        <v>51</v>
      </c>
      <c r="G30" s="42" t="s">
        <v>10</v>
      </c>
      <c r="H30" s="10">
        <f t="shared" si="0"/>
        <v>0.00408201058201058</v>
      </c>
      <c r="I30" s="6">
        <f>E30-E5</f>
        <v>0.014212962962962934</v>
      </c>
      <c r="J30" s="6">
        <f t="shared" si="1"/>
        <v>9.259259259258856E-05</v>
      </c>
      <c r="K30" s="9">
        <f t="shared" si="2"/>
        <v>3481.8535320803576</v>
      </c>
      <c r="L30" s="9">
        <f t="shared" si="3"/>
        <v>18.193571016118312</v>
      </c>
      <c r="M30" s="59">
        <v>0.028680555555555553</v>
      </c>
      <c r="N30" s="59"/>
      <c r="O30" s="59"/>
      <c r="P30" s="55"/>
      <c r="Q30" s="55"/>
      <c r="R30" s="55"/>
      <c r="S30" s="54" t="s">
        <v>204</v>
      </c>
      <c r="T30" s="52"/>
    </row>
    <row r="31" spans="1:20" ht="23.25" customHeight="1">
      <c r="A31" s="5" t="s">
        <v>28</v>
      </c>
      <c r="B31" s="23" t="s">
        <v>232</v>
      </c>
      <c r="C31" s="35" t="s">
        <v>156</v>
      </c>
      <c r="D31" s="29">
        <v>1961</v>
      </c>
      <c r="E31" s="7">
        <v>0.07153935185185184</v>
      </c>
      <c r="F31" s="65" t="s">
        <v>51</v>
      </c>
      <c r="G31" s="42" t="s">
        <v>11</v>
      </c>
      <c r="H31" s="10">
        <f t="shared" si="0"/>
        <v>0.0040879629629629625</v>
      </c>
      <c r="I31" s="6">
        <f>E31-E5</f>
        <v>0.014317129629629617</v>
      </c>
      <c r="J31" s="6">
        <f t="shared" si="1"/>
        <v>0.00010416666666668295</v>
      </c>
      <c r="K31" s="9">
        <f t="shared" si="2"/>
        <v>3502.265005662511</v>
      </c>
      <c r="L31" s="9">
        <f t="shared" si="3"/>
        <v>20.411473582153576</v>
      </c>
      <c r="M31" s="59">
        <v>0.03135416666666666</v>
      </c>
      <c r="N31" s="59"/>
      <c r="O31" s="59"/>
      <c r="P31" s="55"/>
      <c r="Q31" s="55"/>
      <c r="R31" s="55"/>
      <c r="S31" s="54" t="s">
        <v>210</v>
      </c>
      <c r="T31" s="52"/>
    </row>
    <row r="32" spans="1:20" ht="23.25" customHeight="1">
      <c r="A32" s="5" t="s">
        <v>29</v>
      </c>
      <c r="B32" s="24" t="s">
        <v>233</v>
      </c>
      <c r="C32" s="35" t="s">
        <v>234</v>
      </c>
      <c r="D32" s="29">
        <v>1981</v>
      </c>
      <c r="E32" s="7">
        <v>0.07167824074074072</v>
      </c>
      <c r="F32" s="62" t="s">
        <v>64</v>
      </c>
      <c r="G32" s="8" t="s">
        <v>19</v>
      </c>
      <c r="H32" s="10">
        <f t="shared" si="0"/>
        <v>0.00409589947089947</v>
      </c>
      <c r="I32" s="6">
        <f>E32-E5</f>
        <v>0.0144560185185185</v>
      </c>
      <c r="J32" s="6">
        <f t="shared" si="1"/>
        <v>0.00013888888888888284</v>
      </c>
      <c r="K32" s="9">
        <f t="shared" si="2"/>
        <v>3529.388018730822</v>
      </c>
      <c r="L32" s="9">
        <f t="shared" si="3"/>
        <v>27.123013068310684</v>
      </c>
      <c r="M32" s="59">
        <v>0.08587962962962963</v>
      </c>
      <c r="N32" s="59"/>
      <c r="O32" s="59"/>
      <c r="P32" s="55"/>
      <c r="Q32" s="55"/>
      <c r="R32" s="55"/>
      <c r="S32" s="54" t="s">
        <v>76</v>
      </c>
      <c r="T32" s="53">
        <v>0.059479166666666666</v>
      </c>
    </row>
    <row r="33" spans="1:20" ht="23.25" customHeight="1">
      <c r="A33" s="5" t="s">
        <v>30</v>
      </c>
      <c r="B33" s="23" t="s">
        <v>235</v>
      </c>
      <c r="C33" s="35" t="s">
        <v>105</v>
      </c>
      <c r="D33" s="29">
        <v>1975</v>
      </c>
      <c r="E33" s="7">
        <v>0.07189814814814813</v>
      </c>
      <c r="F33" s="68" t="s">
        <v>42</v>
      </c>
      <c r="G33" s="69" t="s">
        <v>2</v>
      </c>
      <c r="H33" s="10">
        <f t="shared" si="0"/>
        <v>0.004108465608465607</v>
      </c>
      <c r="I33" s="6">
        <f>E33-E5</f>
        <v>0.014675925925925905</v>
      </c>
      <c r="J33" s="6">
        <f t="shared" si="1"/>
        <v>0.00021990740740740478</v>
      </c>
      <c r="K33" s="9">
        <f t="shared" si="2"/>
        <v>3572.1184803605884</v>
      </c>
      <c r="L33" s="9">
        <f t="shared" si="3"/>
        <v>42.73046162976652</v>
      </c>
      <c r="M33" s="59">
        <v>0.08599537037037037</v>
      </c>
      <c r="N33" s="59"/>
      <c r="O33" s="59"/>
      <c r="P33" s="55"/>
      <c r="Q33" s="55"/>
      <c r="R33" s="55"/>
      <c r="S33" s="54" t="s">
        <v>58</v>
      </c>
      <c r="T33" s="53">
        <v>0.059479166666666666</v>
      </c>
    </row>
    <row r="34" spans="1:20" ht="23.25" customHeight="1">
      <c r="A34" s="5" t="s">
        <v>31</v>
      </c>
      <c r="B34" s="25" t="s">
        <v>168</v>
      </c>
      <c r="C34" s="36" t="s">
        <v>236</v>
      </c>
      <c r="D34" s="30">
        <v>1982</v>
      </c>
      <c r="E34" s="7">
        <v>0.0721296296296296</v>
      </c>
      <c r="F34" s="63" t="s">
        <v>64</v>
      </c>
      <c r="G34" s="8" t="s">
        <v>20</v>
      </c>
      <c r="H34" s="10">
        <f t="shared" si="0"/>
        <v>0.00412169312169312</v>
      </c>
      <c r="I34" s="6">
        <f>E34-E5</f>
        <v>0.014907407407407376</v>
      </c>
      <c r="J34" s="6">
        <f t="shared" si="1"/>
        <v>0.0002314814814814714</v>
      </c>
      <c r="K34" s="9">
        <f t="shared" si="2"/>
        <v>3616.816431322202</v>
      </c>
      <c r="L34" s="9">
        <f t="shared" si="3"/>
        <v>44.697950961613515</v>
      </c>
      <c r="M34" s="59">
        <v>0.029236111111111112</v>
      </c>
      <c r="N34" s="59"/>
      <c r="O34" s="59"/>
      <c r="P34" s="55"/>
      <c r="Q34" s="55"/>
      <c r="R34" s="55"/>
      <c r="S34" s="54" t="s">
        <v>311</v>
      </c>
      <c r="T34" s="52"/>
    </row>
    <row r="35" spans="1:20" ht="23.25" customHeight="1">
      <c r="A35" s="5" t="s">
        <v>34</v>
      </c>
      <c r="B35" s="23" t="s">
        <v>162</v>
      </c>
      <c r="C35" s="35" t="s">
        <v>163</v>
      </c>
      <c r="D35" s="29">
        <v>1981</v>
      </c>
      <c r="E35" s="7">
        <v>0.07241898148148147</v>
      </c>
      <c r="F35" s="63" t="s">
        <v>64</v>
      </c>
      <c r="G35" s="8" t="s">
        <v>21</v>
      </c>
      <c r="H35" s="10">
        <f t="shared" si="0"/>
        <v>0.004138227513227513</v>
      </c>
      <c r="I35" s="6">
        <f>E35-E5</f>
        <v>0.01519675925925925</v>
      </c>
      <c r="J35" s="6">
        <f t="shared" si="1"/>
        <v>0.00028935185185187395</v>
      </c>
      <c r="K35" s="9">
        <f t="shared" si="2"/>
        <v>3672.2870385168594</v>
      </c>
      <c r="L35" s="9">
        <f t="shared" si="3"/>
        <v>55.47060719465753</v>
      </c>
      <c r="M35" s="59">
        <v>0.0875925925925926</v>
      </c>
      <c r="N35" s="59"/>
      <c r="O35" s="59"/>
      <c r="P35" s="55"/>
      <c r="Q35" s="55"/>
      <c r="R35" s="55"/>
      <c r="S35" s="54" t="s">
        <v>203</v>
      </c>
      <c r="T35" s="53">
        <v>0.059479166666666666</v>
      </c>
    </row>
    <row r="36" spans="1:20" ht="23.25" customHeight="1">
      <c r="A36" s="5" t="s">
        <v>37</v>
      </c>
      <c r="B36" s="24" t="s">
        <v>237</v>
      </c>
      <c r="C36" s="35" t="s">
        <v>238</v>
      </c>
      <c r="D36" s="29">
        <v>1993</v>
      </c>
      <c r="E36" s="7">
        <v>0.0725925925925926</v>
      </c>
      <c r="F36" s="63" t="s">
        <v>64</v>
      </c>
      <c r="G36" s="8" t="s">
        <v>22</v>
      </c>
      <c r="H36" s="10">
        <f t="shared" si="0"/>
        <v>0.004148148148148148</v>
      </c>
      <c r="I36" s="6">
        <f>E36-E5</f>
        <v>0.015370370370370375</v>
      </c>
      <c r="J36" s="6">
        <f t="shared" si="1"/>
        <v>0.00017361111111112437</v>
      </c>
      <c r="K36" s="9">
        <f t="shared" si="2"/>
        <v>3705.3571428571436</v>
      </c>
      <c r="L36" s="9">
        <f t="shared" si="3"/>
        <v>33.07010434028416</v>
      </c>
      <c r="M36" s="59">
        <v>0.03181712962962963</v>
      </c>
      <c r="N36" s="59"/>
      <c r="O36" s="59"/>
      <c r="P36" s="55"/>
      <c r="Q36" s="55"/>
      <c r="R36" s="55"/>
      <c r="S36" s="54" t="s">
        <v>312</v>
      </c>
      <c r="T36" s="52"/>
    </row>
    <row r="37" spans="1:20" ht="23.25" customHeight="1">
      <c r="A37" s="5" t="s">
        <v>38</v>
      </c>
      <c r="B37" s="23" t="s">
        <v>160</v>
      </c>
      <c r="C37" s="35" t="s">
        <v>116</v>
      </c>
      <c r="D37" s="29">
        <v>1971</v>
      </c>
      <c r="E37" s="7">
        <v>0.07280092592592591</v>
      </c>
      <c r="F37" s="64" t="s">
        <v>51</v>
      </c>
      <c r="G37" s="42" t="s">
        <v>12</v>
      </c>
      <c r="H37" s="10">
        <f aca="true" t="shared" si="4" ref="H37:H68">E37/17.5</f>
        <v>0.004160052910052909</v>
      </c>
      <c r="I37" s="6">
        <f>E37-E5</f>
        <v>0.015578703703703685</v>
      </c>
      <c r="J37" s="6">
        <f t="shared" si="1"/>
        <v>0.0002083333333333104</v>
      </c>
      <c r="K37" s="9">
        <f t="shared" si="2"/>
        <v>3744.8330683624763</v>
      </c>
      <c r="L37" s="9">
        <f t="shared" si="3"/>
        <v>39.475925505332725</v>
      </c>
      <c r="M37" s="59">
        <v>0.029976851851851852</v>
      </c>
      <c r="N37" s="59"/>
      <c r="O37" s="59"/>
      <c r="P37" s="55"/>
      <c r="Q37" s="55"/>
      <c r="R37" s="55"/>
      <c r="S37" s="54" t="s">
        <v>25</v>
      </c>
      <c r="T37" s="52"/>
    </row>
    <row r="38" spans="1:20" ht="23.25" customHeight="1">
      <c r="A38" s="5" t="s">
        <v>39</v>
      </c>
      <c r="B38" s="23" t="s">
        <v>239</v>
      </c>
      <c r="C38" s="35" t="s">
        <v>240</v>
      </c>
      <c r="D38" s="29">
        <v>1988</v>
      </c>
      <c r="E38" s="7">
        <v>0.07376157407407408</v>
      </c>
      <c r="F38" s="62" t="s">
        <v>64</v>
      </c>
      <c r="G38" s="8" t="s">
        <v>23</v>
      </c>
      <c r="H38" s="10">
        <f t="shared" si="4"/>
        <v>0.00421494708994709</v>
      </c>
      <c r="I38" s="6">
        <f>E38-E5</f>
        <v>0.016539351851851854</v>
      </c>
      <c r="J38" s="6">
        <f aca="true" t="shared" si="5" ref="J38:J69">E38-E37</f>
        <v>0.0009606481481481688</v>
      </c>
      <c r="K38" s="9">
        <f aca="true" t="shared" si="6" ref="K38:K69">(I38/H38)*1000</f>
        <v>3923.976149380198</v>
      </c>
      <c r="L38" s="9">
        <f aca="true" t="shared" si="7" ref="L38:L69">K38-K37</f>
        <v>179.14308101772167</v>
      </c>
      <c r="M38" s="59">
        <v>0.08753472222222221</v>
      </c>
      <c r="N38" s="59"/>
      <c r="O38" s="59"/>
      <c r="P38" s="55"/>
      <c r="Q38" s="55"/>
      <c r="R38" s="55"/>
      <c r="S38" s="54" t="s">
        <v>6</v>
      </c>
      <c r="T38" s="53">
        <v>0.059479166666666666</v>
      </c>
    </row>
    <row r="39" spans="1:20" ht="23.25" customHeight="1">
      <c r="A39" s="5" t="s">
        <v>40</v>
      </c>
      <c r="B39" s="23" t="s">
        <v>164</v>
      </c>
      <c r="C39" s="35" t="s">
        <v>108</v>
      </c>
      <c r="D39" s="29">
        <v>1971</v>
      </c>
      <c r="E39" s="7">
        <v>0.07396990740740739</v>
      </c>
      <c r="F39" s="62" t="s">
        <v>64</v>
      </c>
      <c r="G39" s="8" t="s">
        <v>24</v>
      </c>
      <c r="H39" s="10">
        <f t="shared" si="4"/>
        <v>0.0042268518518518506</v>
      </c>
      <c r="I39" s="6">
        <f>E39-E5</f>
        <v>0.016747685185185164</v>
      </c>
      <c r="J39" s="6">
        <f t="shared" si="5"/>
        <v>0.0002083333333333104</v>
      </c>
      <c r="K39" s="9">
        <f t="shared" si="6"/>
        <v>3962.212486308868</v>
      </c>
      <c r="L39" s="9">
        <f t="shared" si="7"/>
        <v>38.23633692866997</v>
      </c>
      <c r="M39" s="59">
        <v>0.03136574074074074</v>
      </c>
      <c r="N39" s="59"/>
      <c r="O39" s="59"/>
      <c r="P39" s="55"/>
      <c r="Q39" s="55"/>
      <c r="R39" s="55"/>
      <c r="S39" s="54" t="s">
        <v>34</v>
      </c>
      <c r="T39" s="52"/>
    </row>
    <row r="40" spans="1:20" ht="23.25" customHeight="1">
      <c r="A40" s="5" t="s">
        <v>41</v>
      </c>
      <c r="B40" s="24" t="s">
        <v>241</v>
      </c>
      <c r="C40" s="35" t="s">
        <v>242</v>
      </c>
      <c r="D40" s="29">
        <v>1957</v>
      </c>
      <c r="E40" s="7">
        <v>0.07446759259259259</v>
      </c>
      <c r="F40" s="64" t="s">
        <v>51</v>
      </c>
      <c r="G40" s="42" t="s">
        <v>13</v>
      </c>
      <c r="H40" s="10">
        <f t="shared" si="4"/>
        <v>0.004255291005291005</v>
      </c>
      <c r="I40" s="6">
        <f>E40-E5</f>
        <v>0.017245370370370362</v>
      </c>
      <c r="J40" s="6">
        <f t="shared" si="5"/>
        <v>0.0004976851851851982</v>
      </c>
      <c r="K40" s="9">
        <f t="shared" si="6"/>
        <v>4052.6888405346576</v>
      </c>
      <c r="L40" s="9">
        <f t="shared" si="7"/>
        <v>90.47635422578969</v>
      </c>
      <c r="M40" s="59">
        <v>0.08769675925925925</v>
      </c>
      <c r="N40" s="59"/>
      <c r="O40" s="59"/>
      <c r="P40" s="55"/>
      <c r="Q40" s="55"/>
      <c r="R40" s="55"/>
      <c r="S40" s="54" t="s">
        <v>29</v>
      </c>
      <c r="T40" s="53">
        <v>0.059479166666666666</v>
      </c>
    </row>
    <row r="41" spans="1:20" ht="23.25" customHeight="1">
      <c r="A41" s="5" t="s">
        <v>52</v>
      </c>
      <c r="B41" s="24" t="s">
        <v>170</v>
      </c>
      <c r="C41" s="35" t="s">
        <v>171</v>
      </c>
      <c r="D41" s="29">
        <v>1975</v>
      </c>
      <c r="E41" s="7">
        <v>0.07458333333333333</v>
      </c>
      <c r="F41" s="62" t="s">
        <v>64</v>
      </c>
      <c r="G41" s="8" t="s">
        <v>25</v>
      </c>
      <c r="H41" s="10">
        <f t="shared" si="4"/>
        <v>0.004261904761904762</v>
      </c>
      <c r="I41" s="6">
        <f>E41-E5</f>
        <v>0.017361111111111112</v>
      </c>
      <c r="J41" s="6">
        <f t="shared" si="5"/>
        <v>0.00011574074074074958</v>
      </c>
      <c r="K41" s="9">
        <f t="shared" si="6"/>
        <v>4073.5567970204843</v>
      </c>
      <c r="L41" s="9">
        <f t="shared" si="7"/>
        <v>20.867956485826653</v>
      </c>
      <c r="M41" s="59">
        <v>0.028807870370370373</v>
      </c>
      <c r="N41" s="59"/>
      <c r="O41" s="59"/>
      <c r="P41" s="55"/>
      <c r="Q41" s="55"/>
      <c r="R41" s="55"/>
      <c r="S41" s="54" t="s">
        <v>2</v>
      </c>
      <c r="T41" s="52"/>
    </row>
    <row r="42" spans="1:20" ht="23.25" customHeight="1">
      <c r="A42" s="5" t="s">
        <v>53</v>
      </c>
      <c r="B42" s="24" t="s">
        <v>167</v>
      </c>
      <c r="C42" s="35" t="s">
        <v>135</v>
      </c>
      <c r="D42" s="29">
        <v>1972</v>
      </c>
      <c r="E42" s="7">
        <v>0.0749537037037037</v>
      </c>
      <c r="F42" s="62" t="s">
        <v>64</v>
      </c>
      <c r="G42" s="8" t="s">
        <v>26</v>
      </c>
      <c r="H42" s="10">
        <f t="shared" si="4"/>
        <v>0.004283068783068783</v>
      </c>
      <c r="I42" s="6">
        <f>E42-E5</f>
        <v>0.01773148148148148</v>
      </c>
      <c r="J42" s="6">
        <f t="shared" si="5"/>
        <v>0.00037037037037036813</v>
      </c>
      <c r="K42" s="9">
        <f t="shared" si="6"/>
        <v>4139.901173563929</v>
      </c>
      <c r="L42" s="9">
        <f t="shared" si="7"/>
        <v>66.34437654344447</v>
      </c>
      <c r="M42" s="59">
        <v>0.08778935185185184</v>
      </c>
      <c r="N42" s="59"/>
      <c r="O42" s="59"/>
      <c r="P42" s="55"/>
      <c r="Q42" s="55"/>
      <c r="R42" s="55"/>
      <c r="S42" s="54" t="s">
        <v>66</v>
      </c>
      <c r="T42" s="53">
        <v>0.059479166666666666</v>
      </c>
    </row>
    <row r="43" spans="1:20" ht="23.25" customHeight="1">
      <c r="A43" s="5" t="s">
        <v>54</v>
      </c>
      <c r="B43" s="24" t="s">
        <v>166</v>
      </c>
      <c r="C43" s="35" t="s">
        <v>108</v>
      </c>
      <c r="D43" s="29">
        <v>1983</v>
      </c>
      <c r="E43" s="7">
        <v>0.07540509259259259</v>
      </c>
      <c r="F43" s="63" t="s">
        <v>64</v>
      </c>
      <c r="G43" s="8" t="s">
        <v>27</v>
      </c>
      <c r="H43" s="10">
        <f t="shared" si="4"/>
        <v>0.004308862433862434</v>
      </c>
      <c r="I43" s="6">
        <f>E43-E5</f>
        <v>0.01818287037037037</v>
      </c>
      <c r="J43" s="6">
        <f t="shared" si="5"/>
        <v>0.00045138888888889006</v>
      </c>
      <c r="K43" s="9">
        <f t="shared" si="6"/>
        <v>4219.877206446661</v>
      </c>
      <c r="L43" s="9">
        <f t="shared" si="7"/>
        <v>79.9760328827324</v>
      </c>
      <c r="M43" s="59">
        <v>0.08599537037037037</v>
      </c>
      <c r="N43" s="59"/>
      <c r="O43" s="59"/>
      <c r="P43" s="55"/>
      <c r="Q43" s="55"/>
      <c r="R43" s="55"/>
      <c r="S43" s="54" t="s">
        <v>313</v>
      </c>
      <c r="T43" s="53">
        <v>0.059479166666666666</v>
      </c>
    </row>
    <row r="44" spans="1:20" ht="23.25" customHeight="1">
      <c r="A44" s="5" t="s">
        <v>55</v>
      </c>
      <c r="B44" s="24" t="s">
        <v>118</v>
      </c>
      <c r="C44" s="35" t="s">
        <v>119</v>
      </c>
      <c r="D44" s="29">
        <v>1962</v>
      </c>
      <c r="E44" s="7">
        <v>0.07541666666666666</v>
      </c>
      <c r="F44" s="64" t="s">
        <v>51</v>
      </c>
      <c r="G44" s="42" t="s">
        <v>14</v>
      </c>
      <c r="H44" s="10">
        <f t="shared" si="4"/>
        <v>0.004309523809523809</v>
      </c>
      <c r="I44" s="6">
        <f>E44-E5</f>
        <v>0.018194444444444437</v>
      </c>
      <c r="J44" s="6">
        <f t="shared" si="5"/>
        <v>1.1574074074066631E-05</v>
      </c>
      <c r="K44" s="9">
        <f t="shared" si="6"/>
        <v>4221.915285451196</v>
      </c>
      <c r="L44" s="9">
        <f t="shared" si="7"/>
        <v>2.0380790045346657</v>
      </c>
      <c r="M44" s="59">
        <v>0.031122685185185187</v>
      </c>
      <c r="N44" s="59"/>
      <c r="O44" s="59"/>
      <c r="P44" s="55"/>
      <c r="Q44" s="55"/>
      <c r="R44" s="55"/>
      <c r="S44" s="54" t="s">
        <v>17</v>
      </c>
      <c r="T44" s="52"/>
    </row>
    <row r="45" spans="1:20" ht="23.25" customHeight="1">
      <c r="A45" s="5" t="s">
        <v>56</v>
      </c>
      <c r="B45" s="24" t="s">
        <v>243</v>
      </c>
      <c r="C45" s="35" t="s">
        <v>244</v>
      </c>
      <c r="D45" s="29">
        <v>1977</v>
      </c>
      <c r="E45" s="7">
        <v>0.07586805555555555</v>
      </c>
      <c r="F45" s="62" t="s">
        <v>64</v>
      </c>
      <c r="G45" s="8" t="s">
        <v>28</v>
      </c>
      <c r="H45" s="10">
        <f t="shared" si="4"/>
        <v>0.00433531746031746</v>
      </c>
      <c r="I45" s="6">
        <f>E45-E5</f>
        <v>0.018645833333333327</v>
      </c>
      <c r="J45" s="6">
        <f t="shared" si="5"/>
        <v>0.00045138888888889006</v>
      </c>
      <c r="K45" s="9">
        <f t="shared" si="6"/>
        <v>4300.915331807779</v>
      </c>
      <c r="L45" s="9">
        <f t="shared" si="7"/>
        <v>79.00004635658297</v>
      </c>
      <c r="M45" s="59">
        <v>0.08814814814814814</v>
      </c>
      <c r="N45" s="59"/>
      <c r="O45" s="59"/>
      <c r="P45" s="55"/>
      <c r="Q45" s="55"/>
      <c r="R45" s="55"/>
      <c r="S45" s="54" t="s">
        <v>145</v>
      </c>
      <c r="T45" s="53">
        <v>0.059479166666666666</v>
      </c>
    </row>
    <row r="46" spans="1:20" ht="23.25" customHeight="1">
      <c r="A46" s="5" t="s">
        <v>57</v>
      </c>
      <c r="B46" s="24" t="s">
        <v>245</v>
      </c>
      <c r="C46" s="35" t="s">
        <v>116</v>
      </c>
      <c r="D46" s="29">
        <v>1968</v>
      </c>
      <c r="E46" s="7">
        <v>0.0758912037037037</v>
      </c>
      <c r="F46" s="64" t="s">
        <v>51</v>
      </c>
      <c r="G46" s="42" t="s">
        <v>15</v>
      </c>
      <c r="H46" s="10">
        <f t="shared" si="4"/>
        <v>0.0043366402116402115</v>
      </c>
      <c r="I46" s="6">
        <f>E46-E5</f>
        <v>0.018668981481481474</v>
      </c>
      <c r="J46" s="6">
        <f t="shared" si="5"/>
        <v>2.314814814814714E-05</v>
      </c>
      <c r="K46" s="9">
        <f t="shared" si="6"/>
        <v>4304.941284123835</v>
      </c>
      <c r="L46" s="9">
        <f t="shared" si="7"/>
        <v>4.025952316056646</v>
      </c>
      <c r="M46" s="59">
        <v>0.08769675925925925</v>
      </c>
      <c r="N46" s="59"/>
      <c r="O46" s="59"/>
      <c r="P46" s="55"/>
      <c r="Q46" s="55"/>
      <c r="R46" s="55"/>
      <c r="S46" s="54" t="s">
        <v>141</v>
      </c>
      <c r="T46" s="53">
        <v>0.059479166666666666</v>
      </c>
    </row>
    <row r="47" spans="1:20" ht="23.25" customHeight="1">
      <c r="A47" s="5" t="s">
        <v>58</v>
      </c>
      <c r="B47" s="24" t="s">
        <v>246</v>
      </c>
      <c r="C47" s="35" t="s">
        <v>173</v>
      </c>
      <c r="D47" s="29">
        <v>1973</v>
      </c>
      <c r="E47" s="7">
        <v>0.07590277777777776</v>
      </c>
      <c r="F47" s="62" t="s">
        <v>64</v>
      </c>
      <c r="G47" s="8" t="s">
        <v>29</v>
      </c>
      <c r="H47" s="10">
        <f t="shared" si="4"/>
        <v>0.004337301587301587</v>
      </c>
      <c r="I47" s="6">
        <f>E47-E5</f>
        <v>0.01868055555555554</v>
      </c>
      <c r="J47" s="6">
        <f t="shared" si="5"/>
        <v>1.1574074074066631E-05</v>
      </c>
      <c r="K47" s="9">
        <f t="shared" si="6"/>
        <v>4306.953339432751</v>
      </c>
      <c r="L47" s="9">
        <f t="shared" si="7"/>
        <v>2.0120553089154782</v>
      </c>
      <c r="M47" s="59">
        <v>0.030925925925925926</v>
      </c>
      <c r="N47" s="59"/>
      <c r="O47" s="59"/>
      <c r="P47" s="55"/>
      <c r="Q47" s="55"/>
      <c r="R47" s="55"/>
      <c r="S47" s="54" t="s">
        <v>97</v>
      </c>
      <c r="T47" s="52"/>
    </row>
    <row r="48" spans="1:20" ht="23.25" customHeight="1">
      <c r="A48" s="5" t="s">
        <v>59</v>
      </c>
      <c r="B48" s="24" t="s">
        <v>247</v>
      </c>
      <c r="C48" s="35" t="s">
        <v>248</v>
      </c>
      <c r="D48" s="29">
        <v>1975</v>
      </c>
      <c r="E48" s="7">
        <v>0.07608796296296295</v>
      </c>
      <c r="F48" s="62" t="s">
        <v>64</v>
      </c>
      <c r="G48" s="8" t="s">
        <v>30</v>
      </c>
      <c r="H48" s="10">
        <f t="shared" si="4"/>
        <v>0.004347883597883597</v>
      </c>
      <c r="I48" s="6">
        <f>E48-E5</f>
        <v>0.01886574074074073</v>
      </c>
      <c r="J48" s="6">
        <f t="shared" si="5"/>
        <v>0.000185185185185191</v>
      </c>
      <c r="K48" s="9">
        <f t="shared" si="6"/>
        <v>4339.062975357468</v>
      </c>
      <c r="L48" s="9">
        <f t="shared" si="7"/>
        <v>32.10963592471671</v>
      </c>
      <c r="M48" s="59">
        <v>0.03136574074074074</v>
      </c>
      <c r="N48" s="59"/>
      <c r="O48" s="59"/>
      <c r="P48" s="55"/>
      <c r="Q48" s="55"/>
      <c r="R48" s="55"/>
      <c r="S48" s="54" t="s">
        <v>103</v>
      </c>
      <c r="T48" s="52"/>
    </row>
    <row r="49" spans="1:20" ht="23.25" customHeight="1">
      <c r="A49" s="5" t="s">
        <v>60</v>
      </c>
      <c r="B49" s="24" t="s">
        <v>249</v>
      </c>
      <c r="C49" s="35" t="s">
        <v>116</v>
      </c>
      <c r="D49" s="29">
        <v>1964</v>
      </c>
      <c r="E49" s="7">
        <v>0.07662037037037038</v>
      </c>
      <c r="F49" s="64" t="s">
        <v>51</v>
      </c>
      <c r="G49" s="42" t="s">
        <v>16</v>
      </c>
      <c r="H49" s="10">
        <f t="shared" si="4"/>
        <v>0.004378306878306879</v>
      </c>
      <c r="I49" s="6">
        <f>E49-E5</f>
        <v>0.019398148148148157</v>
      </c>
      <c r="J49" s="6">
        <f t="shared" si="5"/>
        <v>0.0005324074074074259</v>
      </c>
      <c r="K49" s="9">
        <f t="shared" si="6"/>
        <v>4430.513595166165</v>
      </c>
      <c r="L49" s="9">
        <f t="shared" si="7"/>
        <v>91.45061980869741</v>
      </c>
      <c r="M49" s="59">
        <v>0.031828703703703706</v>
      </c>
      <c r="N49" s="59"/>
      <c r="O49" s="59"/>
      <c r="P49" s="55"/>
      <c r="Q49" s="55"/>
      <c r="R49" s="55"/>
      <c r="S49" s="54" t="s">
        <v>78</v>
      </c>
      <c r="T49" s="52"/>
    </row>
    <row r="50" spans="1:20" ht="23.25" customHeight="1">
      <c r="A50" s="5" t="s">
        <v>61</v>
      </c>
      <c r="B50" s="24" t="s">
        <v>169</v>
      </c>
      <c r="C50" s="35" t="s">
        <v>163</v>
      </c>
      <c r="D50" s="29">
        <v>1976</v>
      </c>
      <c r="E50" s="7">
        <v>0.07666666666666666</v>
      </c>
      <c r="F50" s="62" t="s">
        <v>64</v>
      </c>
      <c r="G50" s="8" t="s">
        <v>31</v>
      </c>
      <c r="H50" s="10">
        <f t="shared" si="4"/>
        <v>0.00438095238095238</v>
      </c>
      <c r="I50" s="6">
        <f>E50-E5</f>
        <v>0.019444444444444438</v>
      </c>
      <c r="J50" s="6">
        <f t="shared" si="5"/>
        <v>4.6296296296280404E-05</v>
      </c>
      <c r="K50" s="9">
        <f t="shared" si="6"/>
        <v>4438.405797101448</v>
      </c>
      <c r="L50" s="9">
        <f t="shared" si="7"/>
        <v>7.892201935283083</v>
      </c>
      <c r="M50" s="59">
        <v>0.08851851851851851</v>
      </c>
      <c r="N50" s="59"/>
      <c r="O50" s="59"/>
      <c r="P50" s="55"/>
      <c r="Q50" s="55"/>
      <c r="R50" s="55"/>
      <c r="S50" s="54" t="s">
        <v>102</v>
      </c>
      <c r="T50" s="53">
        <v>0.059479166666666666</v>
      </c>
    </row>
    <row r="51" spans="1:20" ht="23.25" customHeight="1">
      <c r="A51" s="5" t="s">
        <v>62</v>
      </c>
      <c r="B51" s="24" t="s">
        <v>165</v>
      </c>
      <c r="C51" s="35" t="s">
        <v>250</v>
      </c>
      <c r="D51" s="29">
        <v>1949</v>
      </c>
      <c r="E51" s="7">
        <v>0.07670138888888889</v>
      </c>
      <c r="F51" s="66" t="s">
        <v>185</v>
      </c>
      <c r="G51" s="67" t="s">
        <v>2</v>
      </c>
      <c r="H51" s="10">
        <f t="shared" si="4"/>
        <v>0.0043829365079365076</v>
      </c>
      <c r="I51" s="6">
        <f>E51-E5</f>
        <v>0.019479166666666665</v>
      </c>
      <c r="J51" s="6">
        <f t="shared" si="5"/>
        <v>3.472222222222765E-05</v>
      </c>
      <c r="K51" s="9">
        <f t="shared" si="6"/>
        <v>4444.318696242644</v>
      </c>
      <c r="L51" s="9">
        <f t="shared" si="7"/>
        <v>5.912899141196249</v>
      </c>
      <c r="M51" s="59">
        <v>0.034039351851851855</v>
      </c>
      <c r="N51" s="59"/>
      <c r="O51" s="59"/>
      <c r="P51" s="55"/>
      <c r="Q51" s="55"/>
      <c r="R51" s="55"/>
      <c r="S51" s="54" t="s">
        <v>68</v>
      </c>
      <c r="T51" s="52"/>
    </row>
    <row r="52" spans="1:20" ht="23.25" customHeight="1">
      <c r="A52" s="5" t="s">
        <v>63</v>
      </c>
      <c r="B52" s="24" t="s">
        <v>251</v>
      </c>
      <c r="C52" s="35" t="s">
        <v>252</v>
      </c>
      <c r="D52" s="29">
        <v>1975</v>
      </c>
      <c r="E52" s="7">
        <v>0.07712962962962963</v>
      </c>
      <c r="F52" s="62" t="s">
        <v>64</v>
      </c>
      <c r="G52" s="8" t="s">
        <v>34</v>
      </c>
      <c r="H52" s="10">
        <f t="shared" si="4"/>
        <v>0.004407407407407408</v>
      </c>
      <c r="I52" s="6">
        <f>E52-E5</f>
        <v>0.01990740740740741</v>
      </c>
      <c r="J52" s="6">
        <f t="shared" si="5"/>
        <v>0.0004282407407407429</v>
      </c>
      <c r="K52" s="9">
        <f t="shared" si="6"/>
        <v>4516.806722689075</v>
      </c>
      <c r="L52" s="9">
        <f t="shared" si="7"/>
        <v>72.48802644643092</v>
      </c>
      <c r="M52" s="59">
        <v>0.0873148148148148</v>
      </c>
      <c r="N52" s="59"/>
      <c r="O52" s="59"/>
      <c r="P52" s="55"/>
      <c r="Q52" s="55"/>
      <c r="R52" s="55"/>
      <c r="S52" s="54" t="s">
        <v>79</v>
      </c>
      <c r="T52" s="53">
        <v>0.059479166666666666</v>
      </c>
    </row>
    <row r="53" spans="1:20" ht="23.25" customHeight="1">
      <c r="A53" s="5" t="s">
        <v>76</v>
      </c>
      <c r="B53" s="24" t="s">
        <v>253</v>
      </c>
      <c r="C53" s="35" t="s">
        <v>254</v>
      </c>
      <c r="D53" s="29">
        <v>1989</v>
      </c>
      <c r="E53" s="7">
        <v>0.07737268518518517</v>
      </c>
      <c r="F53" s="62" t="s">
        <v>64</v>
      </c>
      <c r="G53" s="8" t="s">
        <v>37</v>
      </c>
      <c r="H53" s="10">
        <f t="shared" si="4"/>
        <v>0.0044212962962962956</v>
      </c>
      <c r="I53" s="6">
        <f>E53-E5</f>
        <v>0.020150462962962946</v>
      </c>
      <c r="J53" s="6">
        <f t="shared" si="5"/>
        <v>0.00024305555555553804</v>
      </c>
      <c r="K53" s="9">
        <f t="shared" si="6"/>
        <v>4557.5916230366465</v>
      </c>
      <c r="L53" s="9">
        <f t="shared" si="7"/>
        <v>40.78490034757124</v>
      </c>
      <c r="M53" s="59">
        <v>0.0874537037037037</v>
      </c>
      <c r="N53" s="59"/>
      <c r="O53" s="59"/>
      <c r="P53" s="55"/>
      <c r="Q53" s="55"/>
      <c r="R53" s="55"/>
      <c r="S53" s="54" t="s">
        <v>140</v>
      </c>
      <c r="T53" s="53">
        <v>0.059479166666666666</v>
      </c>
    </row>
    <row r="54" spans="1:20" ht="23.25" customHeight="1">
      <c r="A54" s="5" t="s">
        <v>73</v>
      </c>
      <c r="B54" s="24" t="s">
        <v>255</v>
      </c>
      <c r="C54" s="35" t="s">
        <v>116</v>
      </c>
      <c r="D54" s="29">
        <v>1977</v>
      </c>
      <c r="E54" s="7">
        <v>0.0785300925925926</v>
      </c>
      <c r="F54" s="68" t="s">
        <v>42</v>
      </c>
      <c r="G54" s="69" t="s">
        <v>3</v>
      </c>
      <c r="H54" s="10">
        <f t="shared" si="4"/>
        <v>0.004487433862433863</v>
      </c>
      <c r="I54" s="6">
        <f>E54-E5</f>
        <v>0.021307870370370373</v>
      </c>
      <c r="J54" s="6">
        <f t="shared" si="5"/>
        <v>0.0011574074074074264</v>
      </c>
      <c r="K54" s="9">
        <f t="shared" si="6"/>
        <v>4748.34193072955</v>
      </c>
      <c r="L54" s="9">
        <f t="shared" si="7"/>
        <v>190.75030769290333</v>
      </c>
      <c r="M54" s="59">
        <v>0.03302083333333333</v>
      </c>
      <c r="N54" s="59"/>
      <c r="O54" s="59"/>
      <c r="P54" s="55"/>
      <c r="Q54" s="55"/>
      <c r="R54" s="55"/>
      <c r="S54" s="54" t="s">
        <v>53</v>
      </c>
      <c r="T54" s="52"/>
    </row>
    <row r="55" spans="1:20" ht="23.25" customHeight="1">
      <c r="A55" s="5" t="s">
        <v>70</v>
      </c>
      <c r="B55" s="24" t="s">
        <v>256</v>
      </c>
      <c r="C55" s="35" t="s">
        <v>257</v>
      </c>
      <c r="D55" s="29">
        <v>1986</v>
      </c>
      <c r="E55" s="7">
        <v>0.07894675925925926</v>
      </c>
      <c r="F55" s="68" t="s">
        <v>42</v>
      </c>
      <c r="G55" s="69" t="s">
        <v>4</v>
      </c>
      <c r="H55" s="10">
        <f t="shared" si="4"/>
        <v>0.004511243386243386</v>
      </c>
      <c r="I55" s="6">
        <f>E55-E5</f>
        <v>0.021724537037037035</v>
      </c>
      <c r="J55" s="6">
        <f t="shared" si="5"/>
        <v>0.0004166666666666624</v>
      </c>
      <c r="K55" s="9">
        <f t="shared" si="6"/>
        <v>4815.642867614719</v>
      </c>
      <c r="L55" s="9">
        <f t="shared" si="7"/>
        <v>67.300936885169</v>
      </c>
      <c r="M55" s="59">
        <v>0.03460648148148148</v>
      </c>
      <c r="N55" s="59"/>
      <c r="O55" s="59"/>
      <c r="P55" s="55"/>
      <c r="Q55" s="55"/>
      <c r="R55" s="55"/>
      <c r="S55" s="54" t="s">
        <v>61</v>
      </c>
      <c r="T55" s="52"/>
    </row>
    <row r="56" spans="1:20" ht="23.25" customHeight="1">
      <c r="A56" s="5" t="s">
        <v>71</v>
      </c>
      <c r="B56" s="24" t="s">
        <v>258</v>
      </c>
      <c r="C56" s="35" t="s">
        <v>259</v>
      </c>
      <c r="D56" s="29">
        <v>1965</v>
      </c>
      <c r="E56" s="7">
        <v>0.07896990740740739</v>
      </c>
      <c r="F56" s="64" t="s">
        <v>51</v>
      </c>
      <c r="G56" s="42" t="s">
        <v>17</v>
      </c>
      <c r="H56" s="10">
        <f t="shared" si="4"/>
        <v>0.004512566137566136</v>
      </c>
      <c r="I56" s="6">
        <f>E56-E5</f>
        <v>0.02174768518518517</v>
      </c>
      <c r="J56" s="6">
        <f t="shared" si="5"/>
        <v>2.3148148148133263E-05</v>
      </c>
      <c r="K56" s="9">
        <f t="shared" si="6"/>
        <v>4819.3609849039985</v>
      </c>
      <c r="L56" s="9">
        <f t="shared" si="7"/>
        <v>3.7181172892796894</v>
      </c>
      <c r="M56" s="59">
        <v>0.08608796296296296</v>
      </c>
      <c r="N56" s="59"/>
      <c r="O56" s="59"/>
      <c r="P56" s="55"/>
      <c r="Q56" s="55"/>
      <c r="R56" s="55"/>
      <c r="S56" s="54" t="s">
        <v>11</v>
      </c>
      <c r="T56" s="53">
        <v>0.059479166666666666</v>
      </c>
    </row>
    <row r="57" spans="1:20" ht="23.25" customHeight="1">
      <c r="A57" s="5" t="s">
        <v>69</v>
      </c>
      <c r="B57" s="24" t="s">
        <v>260</v>
      </c>
      <c r="C57" s="35" t="s">
        <v>261</v>
      </c>
      <c r="D57" s="29">
        <v>1962</v>
      </c>
      <c r="E57" s="7">
        <v>0.07910879629629627</v>
      </c>
      <c r="F57" s="64" t="s">
        <v>51</v>
      </c>
      <c r="G57" s="42" t="s">
        <v>18</v>
      </c>
      <c r="H57" s="10">
        <f t="shared" si="4"/>
        <v>0.004520502645502644</v>
      </c>
      <c r="I57" s="6">
        <f>E57-E5</f>
        <v>0.02188657407407405</v>
      </c>
      <c r="J57" s="6">
        <f t="shared" si="5"/>
        <v>0.00013888888888888284</v>
      </c>
      <c r="K57" s="9">
        <f t="shared" si="6"/>
        <v>4841.623994147765</v>
      </c>
      <c r="L57" s="9">
        <f t="shared" si="7"/>
        <v>22.263009243766646</v>
      </c>
      <c r="M57" s="59">
        <v>0.09067129629629629</v>
      </c>
      <c r="N57" s="59"/>
      <c r="O57" s="59"/>
      <c r="P57" s="55"/>
      <c r="Q57" s="55"/>
      <c r="R57" s="55"/>
      <c r="S57" s="54" t="s">
        <v>139</v>
      </c>
      <c r="T57" s="53">
        <v>0.059479166666666666</v>
      </c>
    </row>
    <row r="58" spans="1:20" ht="23.25" customHeight="1">
      <c r="A58" s="5" t="s">
        <v>77</v>
      </c>
      <c r="B58" s="24" t="s">
        <v>175</v>
      </c>
      <c r="C58" s="35" t="s">
        <v>262</v>
      </c>
      <c r="D58" s="29">
        <v>1969</v>
      </c>
      <c r="E58" s="7">
        <v>0.07956018518518518</v>
      </c>
      <c r="F58" s="64" t="s">
        <v>51</v>
      </c>
      <c r="G58" s="42" t="s">
        <v>19</v>
      </c>
      <c r="H58" s="10">
        <f t="shared" si="4"/>
        <v>0.004546296296296296</v>
      </c>
      <c r="I58" s="6">
        <f>E58-E5</f>
        <v>0.022337962962962955</v>
      </c>
      <c r="J58" s="6">
        <f t="shared" si="5"/>
        <v>0.00045138888888890394</v>
      </c>
      <c r="K58" s="9">
        <f t="shared" si="6"/>
        <v>4913.441955193482</v>
      </c>
      <c r="L58" s="9">
        <f t="shared" si="7"/>
        <v>71.8179610457164</v>
      </c>
      <c r="M58" s="59">
        <v>0.03302083333333333</v>
      </c>
      <c r="N58" s="59"/>
      <c r="O58" s="59"/>
      <c r="P58" s="55"/>
      <c r="Q58" s="55"/>
      <c r="R58" s="55"/>
      <c r="S58" s="54" t="s">
        <v>144</v>
      </c>
      <c r="T58" s="52"/>
    </row>
    <row r="59" spans="1:20" ht="23.25" customHeight="1">
      <c r="A59" s="5" t="s">
        <v>74</v>
      </c>
      <c r="B59" s="24" t="s">
        <v>263</v>
      </c>
      <c r="C59" s="35" t="s">
        <v>264</v>
      </c>
      <c r="D59" s="29">
        <v>1969</v>
      </c>
      <c r="E59" s="7">
        <v>0.07975694444444444</v>
      </c>
      <c r="F59" s="64" t="s">
        <v>51</v>
      </c>
      <c r="G59" s="42" t="s">
        <v>20</v>
      </c>
      <c r="H59" s="10">
        <f t="shared" si="4"/>
        <v>0.004557539682539682</v>
      </c>
      <c r="I59" s="6">
        <f>E59-E5</f>
        <v>0.022534722222222213</v>
      </c>
      <c r="J59" s="6">
        <f t="shared" si="5"/>
        <v>0.00019675925925925764</v>
      </c>
      <c r="K59" s="9">
        <f t="shared" si="6"/>
        <v>4944.492816717456</v>
      </c>
      <c r="L59" s="9">
        <f t="shared" si="7"/>
        <v>31.050861523974163</v>
      </c>
      <c r="M59" s="59">
        <v>0.09091435185185186</v>
      </c>
      <c r="N59" s="59"/>
      <c r="O59" s="59"/>
      <c r="P59" s="55"/>
      <c r="Q59" s="55"/>
      <c r="R59" s="55"/>
      <c r="S59" s="54" t="s">
        <v>77</v>
      </c>
      <c r="T59" s="53">
        <v>0.059479166666666666</v>
      </c>
    </row>
    <row r="60" spans="1:20" ht="23.25" customHeight="1">
      <c r="A60" s="5" t="s">
        <v>67</v>
      </c>
      <c r="B60" s="24" t="s">
        <v>265</v>
      </c>
      <c r="C60" s="35" t="s">
        <v>108</v>
      </c>
      <c r="D60" s="29">
        <v>1981</v>
      </c>
      <c r="E60" s="7">
        <v>0.07994212962962964</v>
      </c>
      <c r="F60" s="62" t="s">
        <v>64</v>
      </c>
      <c r="G60" s="8" t="s">
        <v>38</v>
      </c>
      <c r="H60" s="10">
        <f t="shared" si="4"/>
        <v>0.004568121693121693</v>
      </c>
      <c r="I60" s="6">
        <f>E60-E5</f>
        <v>0.022719907407407418</v>
      </c>
      <c r="J60" s="6">
        <f t="shared" si="5"/>
        <v>0.00018518518518520488</v>
      </c>
      <c r="K60" s="9">
        <f t="shared" si="6"/>
        <v>4973.577530041988</v>
      </c>
      <c r="L60" s="9">
        <f t="shared" si="7"/>
        <v>29.08471332453246</v>
      </c>
      <c r="M60" s="59">
        <v>0.03277777777777778</v>
      </c>
      <c r="N60" s="59"/>
      <c r="O60" s="59"/>
      <c r="P60" s="55"/>
      <c r="Q60" s="55"/>
      <c r="R60" s="55"/>
      <c r="S60" s="54" t="s">
        <v>69</v>
      </c>
      <c r="T60" s="52"/>
    </row>
    <row r="61" spans="1:20" ht="23.25" customHeight="1">
      <c r="A61" s="5" t="s">
        <v>78</v>
      </c>
      <c r="B61" s="24" t="s">
        <v>124</v>
      </c>
      <c r="C61" s="35" t="s">
        <v>111</v>
      </c>
      <c r="D61" s="29">
        <v>1965</v>
      </c>
      <c r="E61" s="7">
        <v>0.08048611111111109</v>
      </c>
      <c r="F61" s="71" t="s">
        <v>186</v>
      </c>
      <c r="G61" s="72" t="s">
        <v>2</v>
      </c>
      <c r="H61" s="10">
        <f t="shared" si="4"/>
        <v>0.0045992063492063485</v>
      </c>
      <c r="I61" s="6">
        <f>E61-E5</f>
        <v>0.02326388888888887</v>
      </c>
      <c r="J61" s="6">
        <f t="shared" si="5"/>
        <v>0.0005439814814814509</v>
      </c>
      <c r="K61" s="9">
        <f t="shared" si="6"/>
        <v>5058.239861949954</v>
      </c>
      <c r="L61" s="9">
        <f t="shared" si="7"/>
        <v>84.66233190796538</v>
      </c>
      <c r="M61" s="59">
        <v>0.08912037037037036</v>
      </c>
      <c r="N61" s="59"/>
      <c r="O61" s="59"/>
      <c r="P61" s="55"/>
      <c r="Q61" s="55"/>
      <c r="R61" s="55"/>
      <c r="S61" s="54" t="s">
        <v>200</v>
      </c>
      <c r="T61" s="53">
        <v>0.059479166666666666</v>
      </c>
    </row>
    <row r="62" spans="1:20" ht="23.25" customHeight="1">
      <c r="A62" s="5" t="s">
        <v>75</v>
      </c>
      <c r="B62" s="24" t="s">
        <v>172</v>
      </c>
      <c r="C62" s="35" t="s">
        <v>108</v>
      </c>
      <c r="D62" s="29">
        <v>1950</v>
      </c>
      <c r="E62" s="7">
        <v>0.08160879629629629</v>
      </c>
      <c r="F62" s="66" t="s">
        <v>185</v>
      </c>
      <c r="G62" s="67" t="s">
        <v>3</v>
      </c>
      <c r="H62" s="10">
        <f t="shared" si="4"/>
        <v>0.004663359788359788</v>
      </c>
      <c r="I62" s="6">
        <f>E62-E5</f>
        <v>0.024386574074074067</v>
      </c>
      <c r="J62" s="6">
        <f t="shared" si="5"/>
        <v>0.0011226851851851988</v>
      </c>
      <c r="K62" s="9">
        <f t="shared" si="6"/>
        <v>5229.400085094312</v>
      </c>
      <c r="L62" s="9">
        <f t="shared" si="7"/>
        <v>171.1602231443585</v>
      </c>
      <c r="M62" s="59">
        <v>0.0900925925925926</v>
      </c>
      <c r="N62" s="59"/>
      <c r="O62" s="59"/>
      <c r="P62" s="55"/>
      <c r="Q62" s="55"/>
      <c r="R62" s="55"/>
      <c r="S62" s="54" t="s">
        <v>24</v>
      </c>
      <c r="T62" s="53">
        <v>0.059479166666666666</v>
      </c>
    </row>
    <row r="63" spans="1:20" ht="23.25" customHeight="1">
      <c r="A63" s="5" t="s">
        <v>79</v>
      </c>
      <c r="B63" s="24" t="s">
        <v>266</v>
      </c>
      <c r="C63" s="35" t="s">
        <v>111</v>
      </c>
      <c r="D63" s="29">
        <v>1971</v>
      </c>
      <c r="E63" s="7">
        <v>0.08209490740740738</v>
      </c>
      <c r="F63" s="70" t="s">
        <v>42</v>
      </c>
      <c r="G63" s="69" t="s">
        <v>5</v>
      </c>
      <c r="H63" s="10">
        <f t="shared" si="4"/>
        <v>0.0046911375661375645</v>
      </c>
      <c r="I63" s="6">
        <f>E63-E5</f>
        <v>0.024872685185185157</v>
      </c>
      <c r="J63" s="6">
        <f t="shared" si="5"/>
        <v>0.00048611111111108996</v>
      </c>
      <c r="K63" s="9">
        <f t="shared" si="6"/>
        <v>5302.058367404479</v>
      </c>
      <c r="L63" s="9">
        <f t="shared" si="7"/>
        <v>72.65828231016712</v>
      </c>
      <c r="M63" s="59">
        <v>0.0362037037037037</v>
      </c>
      <c r="N63" s="59"/>
      <c r="O63" s="59"/>
      <c r="P63" s="55"/>
      <c r="Q63" s="55"/>
      <c r="R63" s="55"/>
      <c r="S63" s="54" t="s">
        <v>314</v>
      </c>
      <c r="T63" s="52"/>
    </row>
    <row r="64" spans="1:20" ht="23.25" customHeight="1">
      <c r="A64" s="5" t="s">
        <v>80</v>
      </c>
      <c r="B64" s="24" t="s">
        <v>174</v>
      </c>
      <c r="C64" s="35" t="s">
        <v>267</v>
      </c>
      <c r="D64" s="29">
        <v>1977</v>
      </c>
      <c r="E64" s="7">
        <v>0.0825462962962963</v>
      </c>
      <c r="F64" s="62" t="s">
        <v>64</v>
      </c>
      <c r="G64" s="8" t="s">
        <v>39</v>
      </c>
      <c r="H64" s="10">
        <f t="shared" si="4"/>
        <v>0.004716931216931217</v>
      </c>
      <c r="I64" s="6">
        <f>E64-E5</f>
        <v>0.025324074074074075</v>
      </c>
      <c r="J64" s="6">
        <f t="shared" si="5"/>
        <v>0.0004513888888889178</v>
      </c>
      <c r="K64" s="9">
        <f t="shared" si="6"/>
        <v>5368.760515984297</v>
      </c>
      <c r="L64" s="9">
        <f t="shared" si="7"/>
        <v>66.70214857981773</v>
      </c>
      <c r="M64" s="59">
        <v>0.034386574074074076</v>
      </c>
      <c r="N64" s="59"/>
      <c r="O64" s="59"/>
      <c r="P64" s="55"/>
      <c r="Q64" s="55"/>
      <c r="R64" s="55"/>
      <c r="S64" s="54" t="s">
        <v>40</v>
      </c>
      <c r="T64" s="52"/>
    </row>
    <row r="65" spans="1:20" ht="23.25" customHeight="1">
      <c r="A65" s="5" t="s">
        <v>68</v>
      </c>
      <c r="B65" s="24" t="s">
        <v>117</v>
      </c>
      <c r="C65" s="35" t="s">
        <v>108</v>
      </c>
      <c r="D65" s="29">
        <v>1984</v>
      </c>
      <c r="E65" s="7">
        <v>0.08299768518518519</v>
      </c>
      <c r="F65" s="62" t="s">
        <v>64</v>
      </c>
      <c r="G65" s="8" t="s">
        <v>40</v>
      </c>
      <c r="H65" s="10">
        <f t="shared" si="4"/>
        <v>0.004742724867724868</v>
      </c>
      <c r="I65" s="6">
        <f>E65-E5</f>
        <v>0.025775462962962965</v>
      </c>
      <c r="J65" s="6">
        <f t="shared" si="5"/>
        <v>0.00045138888888889006</v>
      </c>
      <c r="K65" s="9">
        <f t="shared" si="6"/>
        <v>5434.7371356854</v>
      </c>
      <c r="L65" s="9">
        <f t="shared" si="7"/>
        <v>65.97661970110312</v>
      </c>
      <c r="M65" s="59">
        <v>0.08711805555555556</v>
      </c>
      <c r="N65" s="59"/>
      <c r="O65" s="59"/>
      <c r="P65" s="55"/>
      <c r="Q65" s="55"/>
      <c r="R65" s="55"/>
      <c r="S65" s="54" t="s">
        <v>13</v>
      </c>
      <c r="T65" s="53">
        <v>0.059479166666666666</v>
      </c>
    </row>
    <row r="66" spans="1:20" ht="23.25" customHeight="1">
      <c r="A66" s="5" t="s">
        <v>72</v>
      </c>
      <c r="B66" s="24" t="s">
        <v>128</v>
      </c>
      <c r="C66" s="35" t="s">
        <v>108</v>
      </c>
      <c r="D66" s="29">
        <v>1973</v>
      </c>
      <c r="E66" s="7">
        <v>0.08318287037037037</v>
      </c>
      <c r="F66" s="62" t="s">
        <v>64</v>
      </c>
      <c r="G66" s="8" t="s">
        <v>41</v>
      </c>
      <c r="H66" s="10">
        <f t="shared" si="4"/>
        <v>0.004753306878306878</v>
      </c>
      <c r="I66" s="6">
        <f>E66-E5</f>
        <v>0.025960648148148142</v>
      </c>
      <c r="J66" s="6">
        <f t="shared" si="5"/>
        <v>0.00018518518518517713</v>
      </c>
      <c r="K66" s="9">
        <f t="shared" si="6"/>
        <v>5461.597328509808</v>
      </c>
      <c r="L66" s="9">
        <f t="shared" si="7"/>
        <v>26.86019282440793</v>
      </c>
      <c r="M66" s="59">
        <v>0.033587962962962965</v>
      </c>
      <c r="N66" s="59"/>
      <c r="O66" s="59"/>
      <c r="P66" s="55"/>
      <c r="Q66" s="55"/>
      <c r="R66" s="55"/>
      <c r="S66" s="54" t="s">
        <v>19</v>
      </c>
      <c r="T66" s="52"/>
    </row>
    <row r="67" spans="1:20" ht="23.25" customHeight="1">
      <c r="A67" s="5" t="s">
        <v>65</v>
      </c>
      <c r="B67" s="24" t="s">
        <v>268</v>
      </c>
      <c r="C67" s="35" t="s">
        <v>244</v>
      </c>
      <c r="D67" s="29">
        <v>1975</v>
      </c>
      <c r="E67" s="7">
        <v>0.08326388888888889</v>
      </c>
      <c r="F67" s="63" t="s">
        <v>64</v>
      </c>
      <c r="G67" s="8" t="s">
        <v>52</v>
      </c>
      <c r="H67" s="10">
        <f t="shared" si="4"/>
        <v>0.004757936507936508</v>
      </c>
      <c r="I67" s="6">
        <f>E67-E5</f>
        <v>0.026041666666666664</v>
      </c>
      <c r="J67" s="6">
        <f t="shared" si="5"/>
        <v>8.101851851852193E-05</v>
      </c>
      <c r="K67" s="9">
        <f t="shared" si="6"/>
        <v>5473.311092577148</v>
      </c>
      <c r="L67" s="9">
        <f t="shared" si="7"/>
        <v>11.71376406733998</v>
      </c>
      <c r="M67" s="59">
        <v>0.08798611111111111</v>
      </c>
      <c r="N67" s="59"/>
      <c r="O67" s="59"/>
      <c r="P67" s="55"/>
      <c r="Q67" s="55"/>
      <c r="R67" s="55"/>
      <c r="S67" s="54" t="s">
        <v>209</v>
      </c>
      <c r="T67" s="53">
        <v>0.059479166666666666</v>
      </c>
    </row>
    <row r="68" spans="1:20" ht="23.25" customHeight="1">
      <c r="A68" s="5" t="s">
        <v>66</v>
      </c>
      <c r="B68" s="24" t="s">
        <v>269</v>
      </c>
      <c r="C68" s="35" t="s">
        <v>270</v>
      </c>
      <c r="D68" s="29">
        <v>1966</v>
      </c>
      <c r="E68" s="7">
        <v>0.08347222222222223</v>
      </c>
      <c r="F68" s="64" t="s">
        <v>51</v>
      </c>
      <c r="G68" s="42" t="s">
        <v>21</v>
      </c>
      <c r="H68" s="10">
        <f t="shared" si="4"/>
        <v>0.00476984126984127</v>
      </c>
      <c r="I68" s="6">
        <f>E68-E5</f>
        <v>0.026250000000000002</v>
      </c>
      <c r="J68" s="6">
        <f t="shared" si="5"/>
        <v>0.00020833333333333814</v>
      </c>
      <c r="K68" s="9">
        <f t="shared" si="6"/>
        <v>5503.327787021631</v>
      </c>
      <c r="L68" s="9">
        <f t="shared" si="7"/>
        <v>30.01669444448271</v>
      </c>
      <c r="M68" s="59">
        <v>0.035555555555555556</v>
      </c>
      <c r="N68" s="59"/>
      <c r="O68" s="59"/>
      <c r="P68" s="55"/>
      <c r="Q68" s="55"/>
      <c r="R68" s="55"/>
      <c r="S68" s="54" t="s">
        <v>59</v>
      </c>
      <c r="T68" s="52"/>
    </row>
    <row r="69" spans="1:20" ht="23.25" customHeight="1">
      <c r="A69" s="5" t="s">
        <v>81</v>
      </c>
      <c r="B69" s="24" t="s">
        <v>130</v>
      </c>
      <c r="C69" s="35" t="s">
        <v>131</v>
      </c>
      <c r="D69" s="29">
        <v>1991</v>
      </c>
      <c r="E69" s="7">
        <v>0.08417824074074075</v>
      </c>
      <c r="F69" s="62" t="s">
        <v>64</v>
      </c>
      <c r="G69" s="8" t="s">
        <v>53</v>
      </c>
      <c r="H69" s="10">
        <f aca="true" t="shared" si="8" ref="H69:H85">E69/17.5</f>
        <v>0.004810185185185186</v>
      </c>
      <c r="I69" s="6">
        <f>E69-E5</f>
        <v>0.026956018518518525</v>
      </c>
      <c r="J69" s="6">
        <f t="shared" si="5"/>
        <v>0.0007060185185185225</v>
      </c>
      <c r="K69" s="9">
        <f t="shared" si="6"/>
        <v>5603.946102021175</v>
      </c>
      <c r="L69" s="9">
        <f t="shared" si="7"/>
        <v>100.61831499954405</v>
      </c>
      <c r="M69" s="59">
        <v>0.03615740740740741</v>
      </c>
      <c r="N69" s="59"/>
      <c r="O69" s="59"/>
      <c r="P69" s="55"/>
      <c r="Q69" s="55"/>
      <c r="R69" s="55"/>
      <c r="S69" s="54" t="s">
        <v>38</v>
      </c>
      <c r="T69" s="52"/>
    </row>
    <row r="70" spans="1:20" ht="23.25" customHeight="1">
      <c r="A70" s="5" t="s">
        <v>82</v>
      </c>
      <c r="B70" s="24" t="s">
        <v>271</v>
      </c>
      <c r="C70" s="35" t="s">
        <v>116</v>
      </c>
      <c r="D70" s="29">
        <v>1964</v>
      </c>
      <c r="E70" s="7">
        <v>0.08449074074074074</v>
      </c>
      <c r="F70" s="64" t="s">
        <v>51</v>
      </c>
      <c r="G70" s="42" t="s">
        <v>22</v>
      </c>
      <c r="H70" s="10">
        <f t="shared" si="8"/>
        <v>0.004828042328042328</v>
      </c>
      <c r="I70" s="6">
        <f>E70-E5</f>
        <v>0.02726851851851852</v>
      </c>
      <c r="J70" s="6">
        <f aca="true" t="shared" si="9" ref="J70:J85">E70-E69</f>
        <v>0.00031249999999999334</v>
      </c>
      <c r="K70" s="9">
        <f aca="true" t="shared" si="10" ref="K70:K85">(I70/H70)*1000</f>
        <v>5647.945205479452</v>
      </c>
      <c r="L70" s="9">
        <f aca="true" t="shared" si="11" ref="L70:L85">K70-K69</f>
        <v>43.999103458277204</v>
      </c>
      <c r="M70" s="59">
        <v>0.09137731481481481</v>
      </c>
      <c r="N70" s="59"/>
      <c r="O70" s="59"/>
      <c r="P70" s="55"/>
      <c r="Q70" s="55"/>
      <c r="R70" s="55"/>
      <c r="S70" s="54" t="s">
        <v>20</v>
      </c>
      <c r="T70" s="53">
        <v>0.059479166666666666</v>
      </c>
    </row>
    <row r="71" spans="1:20" ht="23.25" customHeight="1">
      <c r="A71" s="5" t="s">
        <v>83</v>
      </c>
      <c r="B71" s="24" t="s">
        <v>126</v>
      </c>
      <c r="C71" s="35" t="s">
        <v>105</v>
      </c>
      <c r="D71" s="29">
        <v>1948</v>
      </c>
      <c r="E71" s="7">
        <v>0.08475694444444443</v>
      </c>
      <c r="F71" s="66" t="s">
        <v>185</v>
      </c>
      <c r="G71" s="67" t="s">
        <v>4</v>
      </c>
      <c r="H71" s="10">
        <f t="shared" si="8"/>
        <v>0.004843253968253967</v>
      </c>
      <c r="I71" s="6">
        <f>E71-E5</f>
        <v>0.027534722222222204</v>
      </c>
      <c r="J71" s="6">
        <f t="shared" si="9"/>
        <v>0.0002662037037036852</v>
      </c>
      <c r="K71" s="9">
        <f t="shared" si="10"/>
        <v>5685.170012290042</v>
      </c>
      <c r="L71" s="9">
        <f t="shared" si="11"/>
        <v>37.22480681059005</v>
      </c>
      <c r="M71" s="59">
        <v>0.09162037037037037</v>
      </c>
      <c r="N71" s="59"/>
      <c r="O71" s="59"/>
      <c r="P71" s="55"/>
      <c r="Q71" s="55"/>
      <c r="R71" s="55"/>
      <c r="S71" s="54" t="s">
        <v>65</v>
      </c>
      <c r="T71" s="53">
        <v>0.059479166666666666</v>
      </c>
    </row>
    <row r="72" spans="1:20" ht="23.25" customHeight="1">
      <c r="A72" s="5" t="s">
        <v>84</v>
      </c>
      <c r="B72" s="24" t="s">
        <v>180</v>
      </c>
      <c r="C72" s="35" t="s">
        <v>179</v>
      </c>
      <c r="D72" s="29">
        <v>1967</v>
      </c>
      <c r="E72" s="7">
        <v>0.08556712962962963</v>
      </c>
      <c r="F72" s="65" t="s">
        <v>51</v>
      </c>
      <c r="G72" s="42" t="s">
        <v>23</v>
      </c>
      <c r="H72" s="10">
        <f t="shared" si="8"/>
        <v>0.004889550264550265</v>
      </c>
      <c r="I72" s="6">
        <f>E72-E5</f>
        <v>0.02834490740740741</v>
      </c>
      <c r="J72" s="6">
        <f t="shared" si="9"/>
        <v>0.0008101851851852054</v>
      </c>
      <c r="K72" s="9">
        <f t="shared" si="10"/>
        <v>5797.037738401191</v>
      </c>
      <c r="L72" s="9">
        <f t="shared" si="11"/>
        <v>111.86772611114884</v>
      </c>
      <c r="M72" s="59">
        <v>0.09105324074074074</v>
      </c>
      <c r="N72" s="59"/>
      <c r="O72" s="59"/>
      <c r="P72" s="55"/>
      <c r="Q72" s="55"/>
      <c r="R72" s="55"/>
      <c r="S72" s="54" t="s">
        <v>196</v>
      </c>
      <c r="T72" s="53">
        <v>0.059479166666666666</v>
      </c>
    </row>
    <row r="73" spans="1:20" ht="23.25" customHeight="1">
      <c r="A73" s="5" t="s">
        <v>85</v>
      </c>
      <c r="B73" s="24" t="s">
        <v>272</v>
      </c>
      <c r="C73" s="35" t="s">
        <v>119</v>
      </c>
      <c r="D73" s="29">
        <v>1964</v>
      </c>
      <c r="E73" s="7">
        <v>0.08582175925925926</v>
      </c>
      <c r="F73" s="73" t="s">
        <v>186</v>
      </c>
      <c r="G73" s="72" t="s">
        <v>3</v>
      </c>
      <c r="H73" s="10">
        <f t="shared" si="8"/>
        <v>0.00490410052910053</v>
      </c>
      <c r="I73" s="6">
        <f>E73-E5</f>
        <v>0.02859953703703704</v>
      </c>
      <c r="J73" s="6">
        <f t="shared" si="9"/>
        <v>0.0002546296296296324</v>
      </c>
      <c r="K73" s="9">
        <f t="shared" si="10"/>
        <v>5831.759946055294</v>
      </c>
      <c r="L73" s="9">
        <f t="shared" si="11"/>
        <v>34.72220765410293</v>
      </c>
      <c r="M73" s="59">
        <v>0.03640046296296296</v>
      </c>
      <c r="N73" s="59"/>
      <c r="O73" s="59"/>
      <c r="P73" s="55"/>
      <c r="Q73" s="55"/>
      <c r="R73" s="55"/>
      <c r="S73" s="54" t="s">
        <v>57</v>
      </c>
      <c r="T73" s="52"/>
    </row>
    <row r="74" spans="1:20" ht="23.25" customHeight="1">
      <c r="A74" s="5" t="s">
        <v>86</v>
      </c>
      <c r="B74" s="24" t="s">
        <v>273</v>
      </c>
      <c r="C74" s="35" t="s">
        <v>274</v>
      </c>
      <c r="D74" s="29">
        <v>1993</v>
      </c>
      <c r="E74" s="7">
        <v>0.0859259259259259</v>
      </c>
      <c r="F74" s="70" t="s">
        <v>42</v>
      </c>
      <c r="G74" s="69" t="s">
        <v>6</v>
      </c>
      <c r="H74" s="10">
        <f t="shared" si="8"/>
        <v>0.004910052910052909</v>
      </c>
      <c r="I74" s="6">
        <f>E74-E5</f>
        <v>0.028703703703703683</v>
      </c>
      <c r="J74" s="6">
        <f t="shared" si="9"/>
        <v>0.00010416666666664132</v>
      </c>
      <c r="K74" s="9">
        <f t="shared" si="10"/>
        <v>5845.90517241379</v>
      </c>
      <c r="L74" s="9">
        <f t="shared" si="11"/>
        <v>14.145226358496075</v>
      </c>
      <c r="M74" s="59">
        <v>0.08983796296296297</v>
      </c>
      <c r="N74" s="59"/>
      <c r="O74" s="59"/>
      <c r="P74" s="55"/>
      <c r="Q74" s="55"/>
      <c r="R74" s="55"/>
      <c r="S74" s="54" t="s">
        <v>315</v>
      </c>
      <c r="T74" s="53">
        <v>0.059479166666666666</v>
      </c>
    </row>
    <row r="75" spans="1:20" ht="23.25" customHeight="1">
      <c r="A75" s="5" t="s">
        <v>87</v>
      </c>
      <c r="B75" s="24" t="s">
        <v>176</v>
      </c>
      <c r="C75" s="35" t="s">
        <v>275</v>
      </c>
      <c r="D75" s="29">
        <v>1979</v>
      </c>
      <c r="E75" s="7">
        <v>0.08594907407407408</v>
      </c>
      <c r="F75" s="68" t="s">
        <v>42</v>
      </c>
      <c r="G75" s="69" t="s">
        <v>7</v>
      </c>
      <c r="H75" s="10">
        <f t="shared" si="8"/>
        <v>0.004911375661375662</v>
      </c>
      <c r="I75" s="6">
        <f>E75-E5</f>
        <v>0.028726851851851858</v>
      </c>
      <c r="J75" s="6">
        <f t="shared" si="9"/>
        <v>2.3148148148174896E-05</v>
      </c>
      <c r="K75" s="9">
        <f t="shared" si="10"/>
        <v>5849.043899811474</v>
      </c>
      <c r="L75" s="9">
        <f t="shared" si="11"/>
        <v>3.138727397684306</v>
      </c>
      <c r="M75" s="59">
        <v>0.0362037037037037</v>
      </c>
      <c r="N75" s="59"/>
      <c r="O75" s="59"/>
      <c r="P75" s="55"/>
      <c r="Q75" s="55"/>
      <c r="R75" s="55"/>
      <c r="S75" s="54" t="s">
        <v>41</v>
      </c>
      <c r="T75" s="52"/>
    </row>
    <row r="76" spans="1:20" ht="23.25" customHeight="1">
      <c r="A76" s="5" t="s">
        <v>88</v>
      </c>
      <c r="B76" s="24" t="s">
        <v>276</v>
      </c>
      <c r="C76" s="35" t="s">
        <v>116</v>
      </c>
      <c r="D76" s="29">
        <v>1973</v>
      </c>
      <c r="E76" s="7">
        <v>0.08643518518518518</v>
      </c>
      <c r="F76" s="68" t="s">
        <v>42</v>
      </c>
      <c r="G76" s="69" t="s">
        <v>8</v>
      </c>
      <c r="H76" s="10">
        <f t="shared" si="8"/>
        <v>0.004939153439153439</v>
      </c>
      <c r="I76" s="6">
        <f>E76-E5</f>
        <v>0.02921296296296296</v>
      </c>
      <c r="J76" s="6">
        <f t="shared" si="9"/>
        <v>0.00048611111111110383</v>
      </c>
      <c r="K76" s="9">
        <f t="shared" si="10"/>
        <v>5914.568826995179</v>
      </c>
      <c r="L76" s="9">
        <f t="shared" si="11"/>
        <v>65.52492718370468</v>
      </c>
      <c r="M76" s="59">
        <v>0.08934027777777777</v>
      </c>
      <c r="N76" s="59"/>
      <c r="O76" s="59"/>
      <c r="P76" s="55"/>
      <c r="Q76" s="55"/>
      <c r="R76" s="55"/>
      <c r="S76" s="54" t="s">
        <v>75</v>
      </c>
      <c r="T76" s="53">
        <v>0.059479166666666666</v>
      </c>
    </row>
    <row r="77" spans="1:20" ht="23.25" customHeight="1">
      <c r="A77" s="5" t="s">
        <v>89</v>
      </c>
      <c r="B77" s="24" t="s">
        <v>277</v>
      </c>
      <c r="C77" s="35" t="s">
        <v>158</v>
      </c>
      <c r="D77" s="29">
        <v>1976</v>
      </c>
      <c r="E77" s="7">
        <v>0.08662037037037035</v>
      </c>
      <c r="F77" s="63" t="s">
        <v>64</v>
      </c>
      <c r="G77" s="8" t="s">
        <v>54</v>
      </c>
      <c r="H77" s="10">
        <f t="shared" si="8"/>
        <v>0.004949735449735449</v>
      </c>
      <c r="I77" s="6">
        <f>E77-E5</f>
        <v>0.029398148148148125</v>
      </c>
      <c r="J77" s="6">
        <f t="shared" si="9"/>
        <v>0.00018518518518516325</v>
      </c>
      <c r="K77" s="9">
        <f t="shared" si="10"/>
        <v>5939.337252805983</v>
      </c>
      <c r="L77" s="9">
        <f t="shared" si="11"/>
        <v>24.76842581080382</v>
      </c>
      <c r="M77" s="59">
        <v>0.09265046296296296</v>
      </c>
      <c r="N77" s="59"/>
      <c r="O77" s="59"/>
      <c r="P77" s="55"/>
      <c r="Q77" s="55"/>
      <c r="R77" s="55"/>
      <c r="S77" s="54" t="s">
        <v>208</v>
      </c>
      <c r="T77" s="53">
        <v>0.059479166666666666</v>
      </c>
    </row>
    <row r="78" spans="1:20" ht="23.25" customHeight="1">
      <c r="A78" s="5" t="s">
        <v>90</v>
      </c>
      <c r="B78" s="24" t="s">
        <v>123</v>
      </c>
      <c r="C78" s="35" t="s">
        <v>108</v>
      </c>
      <c r="D78" s="29">
        <v>1996</v>
      </c>
      <c r="E78" s="7">
        <v>0.08773148148148148</v>
      </c>
      <c r="F78" s="62" t="s">
        <v>64</v>
      </c>
      <c r="G78" s="8" t="s">
        <v>55</v>
      </c>
      <c r="H78" s="10">
        <f t="shared" si="8"/>
        <v>0.005013227513227513</v>
      </c>
      <c r="I78" s="6">
        <f>E78-E5</f>
        <v>0.030509259259259257</v>
      </c>
      <c r="J78" s="6">
        <f t="shared" si="9"/>
        <v>0.0011111111111111321</v>
      </c>
      <c r="K78" s="9">
        <f t="shared" si="10"/>
        <v>6085.75197889182</v>
      </c>
      <c r="L78" s="9">
        <f t="shared" si="11"/>
        <v>146.41472608583717</v>
      </c>
      <c r="M78" s="59">
        <v>0.09265046296296296</v>
      </c>
      <c r="N78" s="59"/>
      <c r="O78" s="59"/>
      <c r="P78" s="55"/>
      <c r="Q78" s="55"/>
      <c r="R78" s="55"/>
      <c r="S78" s="54" t="s">
        <v>92</v>
      </c>
      <c r="T78" s="53">
        <v>0.059479166666666666</v>
      </c>
    </row>
    <row r="79" spans="1:20" ht="23.25" customHeight="1">
      <c r="A79" s="5" t="s">
        <v>91</v>
      </c>
      <c r="B79" s="24" t="s">
        <v>278</v>
      </c>
      <c r="C79" s="35" t="s">
        <v>279</v>
      </c>
      <c r="D79" s="29">
        <v>1967</v>
      </c>
      <c r="E79" s="7">
        <v>0.08787037037037038</v>
      </c>
      <c r="F79" s="73" t="s">
        <v>186</v>
      </c>
      <c r="G79" s="72" t="s">
        <v>4</v>
      </c>
      <c r="H79" s="10">
        <f t="shared" si="8"/>
        <v>0.005021164021164022</v>
      </c>
      <c r="I79" s="6">
        <f>E79-E5</f>
        <v>0.030648148148148154</v>
      </c>
      <c r="J79" s="6">
        <f t="shared" si="9"/>
        <v>0.00013888888888889672</v>
      </c>
      <c r="K79" s="9">
        <f t="shared" si="10"/>
        <v>6103.793466807166</v>
      </c>
      <c r="L79" s="9">
        <f t="shared" si="11"/>
        <v>18.041487915345897</v>
      </c>
      <c r="M79" s="59">
        <v>0.03715277777777778</v>
      </c>
      <c r="N79" s="59"/>
      <c r="O79" s="59"/>
      <c r="P79" s="55"/>
      <c r="Q79" s="55"/>
      <c r="R79" s="55"/>
      <c r="S79" s="54" t="s">
        <v>15</v>
      </c>
      <c r="T79" s="52"/>
    </row>
    <row r="80" spans="1:20" ht="23.25" customHeight="1">
      <c r="A80" s="5" t="s">
        <v>92</v>
      </c>
      <c r="B80" s="24" t="s">
        <v>129</v>
      </c>
      <c r="C80" s="35" t="s">
        <v>108</v>
      </c>
      <c r="D80" s="29">
        <v>1949</v>
      </c>
      <c r="E80" s="7">
        <v>0.08814814814814814</v>
      </c>
      <c r="F80" s="66" t="s">
        <v>185</v>
      </c>
      <c r="G80" s="67" t="s">
        <v>5</v>
      </c>
      <c r="H80" s="10">
        <f t="shared" si="8"/>
        <v>0.005037037037037037</v>
      </c>
      <c r="I80" s="6">
        <f>E80-E5</f>
        <v>0.03092592592592592</v>
      </c>
      <c r="J80" s="6">
        <f t="shared" si="9"/>
        <v>0.0002777777777777657</v>
      </c>
      <c r="K80" s="9">
        <f t="shared" si="10"/>
        <v>6139.7058823529405</v>
      </c>
      <c r="L80" s="9">
        <f t="shared" si="11"/>
        <v>35.91241554577482</v>
      </c>
      <c r="M80" s="59">
        <v>0.03819444444444444</v>
      </c>
      <c r="N80" s="59"/>
      <c r="O80" s="59"/>
      <c r="P80" s="55"/>
      <c r="Q80" s="55"/>
      <c r="R80" s="55"/>
      <c r="S80" s="54" t="s">
        <v>4</v>
      </c>
      <c r="T80" s="52"/>
    </row>
    <row r="81" spans="1:20" ht="23.25" customHeight="1">
      <c r="A81" s="5" t="s">
        <v>93</v>
      </c>
      <c r="B81" s="24" t="s">
        <v>280</v>
      </c>
      <c r="C81" s="35" t="s">
        <v>116</v>
      </c>
      <c r="D81" s="29">
        <v>1976</v>
      </c>
      <c r="E81" s="7">
        <v>0.08854166666666666</v>
      </c>
      <c r="F81" s="63" t="s">
        <v>64</v>
      </c>
      <c r="G81" s="8" t="s">
        <v>56</v>
      </c>
      <c r="H81" s="10">
        <f t="shared" si="8"/>
        <v>0.005059523809523809</v>
      </c>
      <c r="I81" s="6">
        <f>E81-E5</f>
        <v>0.031319444444444434</v>
      </c>
      <c r="J81" s="6">
        <f t="shared" si="9"/>
        <v>0.00039351851851851527</v>
      </c>
      <c r="K81" s="9">
        <f t="shared" si="10"/>
        <v>6190.196078431371</v>
      </c>
      <c r="L81" s="9">
        <f t="shared" si="11"/>
        <v>50.49019607843002</v>
      </c>
      <c r="M81" s="59">
        <v>0.03726851851851851</v>
      </c>
      <c r="N81" s="59"/>
      <c r="O81" s="59"/>
      <c r="P81" s="55"/>
      <c r="Q81" s="55"/>
      <c r="R81" s="55"/>
      <c r="S81" s="54" t="s">
        <v>198</v>
      </c>
      <c r="T81" s="52"/>
    </row>
    <row r="82" spans="1:20" ht="23.25" customHeight="1">
      <c r="A82" s="5" t="s">
        <v>94</v>
      </c>
      <c r="B82" s="24" t="s">
        <v>281</v>
      </c>
      <c r="C82" s="35" t="s">
        <v>282</v>
      </c>
      <c r="D82" s="29">
        <v>1967</v>
      </c>
      <c r="E82" s="7">
        <v>0.08915509259259258</v>
      </c>
      <c r="F82" s="65" t="s">
        <v>51</v>
      </c>
      <c r="G82" s="42" t="s">
        <v>24</v>
      </c>
      <c r="H82" s="10">
        <f t="shared" si="8"/>
        <v>0.0050945767195767185</v>
      </c>
      <c r="I82" s="6">
        <f>E82-E5</f>
        <v>0.031932870370370355</v>
      </c>
      <c r="J82" s="6">
        <f t="shared" si="9"/>
        <v>0.00061342592592592</v>
      </c>
      <c r="K82" s="9">
        <f t="shared" si="10"/>
        <v>6268.012462676877</v>
      </c>
      <c r="L82" s="9">
        <f t="shared" si="11"/>
        <v>77.81638424550601</v>
      </c>
      <c r="M82" s="59">
        <v>0.03738425925925926</v>
      </c>
      <c r="N82" s="59"/>
      <c r="O82" s="59"/>
      <c r="P82" s="55"/>
      <c r="Q82" s="55"/>
      <c r="R82" s="55"/>
      <c r="S82" s="54" t="s">
        <v>316</v>
      </c>
      <c r="T82" s="52"/>
    </row>
    <row r="83" spans="1:20" ht="23.25" customHeight="1">
      <c r="A83" s="5" t="s">
        <v>95</v>
      </c>
      <c r="B83" s="24" t="s">
        <v>283</v>
      </c>
      <c r="C83" s="35" t="s">
        <v>282</v>
      </c>
      <c r="D83" s="29">
        <v>1979</v>
      </c>
      <c r="E83" s="7">
        <v>0.08916666666666667</v>
      </c>
      <c r="F83" s="70" t="s">
        <v>42</v>
      </c>
      <c r="G83" s="69" t="s">
        <v>9</v>
      </c>
      <c r="H83" s="10">
        <f t="shared" si="8"/>
        <v>0.005095238095238095</v>
      </c>
      <c r="I83" s="6">
        <f>E83-E5</f>
        <v>0.03194444444444445</v>
      </c>
      <c r="J83" s="6">
        <f t="shared" si="9"/>
        <v>1.1574074074094387E-05</v>
      </c>
      <c r="K83" s="9">
        <f t="shared" si="10"/>
        <v>6269.470404984425</v>
      </c>
      <c r="L83" s="9">
        <f t="shared" si="11"/>
        <v>1.4579423075483646</v>
      </c>
      <c r="M83" s="59">
        <v>0.03738425925925926</v>
      </c>
      <c r="N83" s="59"/>
      <c r="O83" s="59"/>
      <c r="P83" s="55"/>
      <c r="Q83" s="55"/>
      <c r="R83" s="55"/>
      <c r="S83" s="54" t="s">
        <v>317</v>
      </c>
      <c r="T83" s="52"/>
    </row>
    <row r="84" spans="1:20" ht="23.25" customHeight="1">
      <c r="A84" s="5" t="s">
        <v>96</v>
      </c>
      <c r="B84" s="24" t="s">
        <v>127</v>
      </c>
      <c r="C84" s="35" t="s">
        <v>105</v>
      </c>
      <c r="D84" s="29">
        <v>1965</v>
      </c>
      <c r="E84" s="7">
        <v>0.08943287037037034</v>
      </c>
      <c r="F84" s="64" t="s">
        <v>51</v>
      </c>
      <c r="G84" s="42" t="s">
        <v>25</v>
      </c>
      <c r="H84" s="10">
        <f t="shared" si="8"/>
        <v>0.005110449735449734</v>
      </c>
      <c r="I84" s="6">
        <f>E84-E5</f>
        <v>0.03221064814814812</v>
      </c>
      <c r="J84" s="6">
        <f t="shared" si="9"/>
        <v>0.0002662037037036713</v>
      </c>
      <c r="K84" s="9">
        <f t="shared" si="10"/>
        <v>6302.898925844438</v>
      </c>
      <c r="L84" s="9">
        <f t="shared" si="11"/>
        <v>33.42852086001312</v>
      </c>
      <c r="M84" s="59">
        <v>0.03650462962962963</v>
      </c>
      <c r="N84" s="59"/>
      <c r="O84" s="59"/>
      <c r="P84" s="55"/>
      <c r="Q84" s="55"/>
      <c r="R84" s="55"/>
      <c r="S84" s="54" t="s">
        <v>27</v>
      </c>
      <c r="T84" s="52"/>
    </row>
    <row r="85" spans="1:20" ht="23.25" customHeight="1">
      <c r="A85" s="5" t="s">
        <v>97</v>
      </c>
      <c r="B85" s="24" t="s">
        <v>284</v>
      </c>
      <c r="C85" s="35" t="s">
        <v>285</v>
      </c>
      <c r="D85" s="29">
        <v>1951</v>
      </c>
      <c r="E85" s="7">
        <v>0.08957175925925925</v>
      </c>
      <c r="F85" s="66" t="s">
        <v>185</v>
      </c>
      <c r="G85" s="67" t="s">
        <v>6</v>
      </c>
      <c r="H85" s="10">
        <f t="shared" si="8"/>
        <v>0.005118386243386243</v>
      </c>
      <c r="I85" s="6">
        <f>E85-E5</f>
        <v>0.03234953703703703</v>
      </c>
      <c r="J85" s="6">
        <f t="shared" si="9"/>
        <v>0.0001388888888889106</v>
      </c>
      <c r="K85" s="9">
        <f t="shared" si="10"/>
        <v>6320.261015635094</v>
      </c>
      <c r="L85" s="9">
        <f t="shared" si="11"/>
        <v>17.362089790655773</v>
      </c>
      <c r="M85" s="59">
        <v>0.0781712962962963</v>
      </c>
      <c r="N85" s="59"/>
      <c r="O85" s="59"/>
      <c r="P85" s="55"/>
      <c r="Q85" s="55"/>
      <c r="R85" s="55"/>
      <c r="S85" s="54" t="s">
        <v>62</v>
      </c>
      <c r="T85" s="52"/>
    </row>
    <row r="86" spans="1:20" ht="23.25" customHeight="1">
      <c r="A86" s="5" t="s">
        <v>98</v>
      </c>
      <c r="B86" s="24" t="s">
        <v>286</v>
      </c>
      <c r="C86" s="35" t="s">
        <v>244</v>
      </c>
      <c r="D86" s="29">
        <v>1980</v>
      </c>
      <c r="E86" s="7">
        <v>0.08993055555555556</v>
      </c>
      <c r="F86" s="70" t="s">
        <v>42</v>
      </c>
      <c r="G86" s="69" t="s">
        <v>10</v>
      </c>
      <c r="H86" s="10">
        <f aca="true" t="shared" si="12" ref="H86:H113">E86/17.5</f>
        <v>0.005138888888888889</v>
      </c>
      <c r="I86" s="6">
        <f>E86-E5</f>
        <v>0.03270833333333333</v>
      </c>
      <c r="J86" s="6">
        <f aca="true" t="shared" si="13" ref="J86:J113">E86-E85</f>
        <v>0.0003587962962963015</v>
      </c>
      <c r="K86" s="9">
        <f aca="true" t="shared" si="14" ref="K86:K113">(I86/H86)*1000</f>
        <v>6364.864864864865</v>
      </c>
      <c r="L86" s="9">
        <f aca="true" t="shared" si="15" ref="L86:L113">K86-K85</f>
        <v>44.603849229771185</v>
      </c>
      <c r="M86" s="59">
        <v>0.119837962962963</v>
      </c>
      <c r="N86" s="59"/>
      <c r="O86" s="59"/>
      <c r="P86" s="55"/>
      <c r="Q86" s="55"/>
      <c r="R86" s="55"/>
      <c r="S86" s="54" t="s">
        <v>201</v>
      </c>
      <c r="T86" s="52"/>
    </row>
    <row r="87" spans="1:20" ht="23.25" customHeight="1">
      <c r="A87" s="5" t="s">
        <v>99</v>
      </c>
      <c r="B87" s="24" t="s">
        <v>114</v>
      </c>
      <c r="C87" s="35" t="s">
        <v>158</v>
      </c>
      <c r="D87" s="29">
        <v>1972</v>
      </c>
      <c r="E87" s="7">
        <v>0.09053240740740741</v>
      </c>
      <c r="F87" s="63" t="s">
        <v>64</v>
      </c>
      <c r="G87" s="8" t="s">
        <v>57</v>
      </c>
      <c r="H87" s="10">
        <f t="shared" si="12"/>
        <v>0.0051732804232804235</v>
      </c>
      <c r="I87" s="6">
        <f>E87-E5</f>
        <v>0.033310185185185186</v>
      </c>
      <c r="J87" s="6">
        <f t="shared" si="13"/>
        <v>0.0006018518518518534</v>
      </c>
      <c r="K87" s="9">
        <f t="shared" si="14"/>
        <v>6438.89030938379</v>
      </c>
      <c r="L87" s="9">
        <f t="shared" si="15"/>
        <v>74.02544451892481</v>
      </c>
      <c r="M87" s="59">
        <v>0.16150462962963</v>
      </c>
      <c r="N87" s="59"/>
      <c r="O87" s="59"/>
      <c r="P87" s="55"/>
      <c r="Q87" s="55"/>
      <c r="R87" s="55"/>
      <c r="S87" s="54" t="s">
        <v>318</v>
      </c>
      <c r="T87" s="52"/>
    </row>
    <row r="88" spans="1:20" ht="23.25" customHeight="1">
      <c r="A88" s="5" t="s">
        <v>100</v>
      </c>
      <c r="B88" s="24" t="s">
        <v>287</v>
      </c>
      <c r="C88" s="35" t="s">
        <v>288</v>
      </c>
      <c r="D88" s="29">
        <v>1944</v>
      </c>
      <c r="E88" s="7">
        <v>0.0925925925925926</v>
      </c>
      <c r="F88" s="66" t="s">
        <v>185</v>
      </c>
      <c r="G88" s="67" t="s">
        <v>7</v>
      </c>
      <c r="H88" s="10">
        <f t="shared" si="12"/>
        <v>0.005291005291005292</v>
      </c>
      <c r="I88" s="6">
        <f>E88-E5</f>
        <v>0.03537037037037038</v>
      </c>
      <c r="J88" s="6">
        <f t="shared" si="13"/>
        <v>0.0020601851851851927</v>
      </c>
      <c r="K88" s="9">
        <f t="shared" si="14"/>
        <v>6685.000000000001</v>
      </c>
      <c r="L88" s="9">
        <f t="shared" si="15"/>
        <v>246.10969061621108</v>
      </c>
      <c r="M88" s="59">
        <v>0.203171296296296</v>
      </c>
      <c r="N88" s="59"/>
      <c r="O88" s="59"/>
      <c r="P88" s="55"/>
      <c r="Q88" s="55"/>
      <c r="R88" s="55"/>
      <c r="S88" s="54" t="s">
        <v>96</v>
      </c>
      <c r="T88" s="52"/>
    </row>
    <row r="89" spans="1:20" ht="23.25" customHeight="1">
      <c r="A89" s="5" t="s">
        <v>101</v>
      </c>
      <c r="B89" s="24" t="s">
        <v>289</v>
      </c>
      <c r="C89" s="35" t="s">
        <v>238</v>
      </c>
      <c r="D89" s="29">
        <v>1962</v>
      </c>
      <c r="E89" s="7">
        <v>0.09266203703703703</v>
      </c>
      <c r="F89" s="65" t="s">
        <v>51</v>
      </c>
      <c r="G89" s="42" t="s">
        <v>26</v>
      </c>
      <c r="H89" s="10">
        <f t="shared" si="12"/>
        <v>0.005294973544973544</v>
      </c>
      <c r="I89" s="6">
        <f>E89-E5</f>
        <v>0.035439814814814806</v>
      </c>
      <c r="J89" s="6">
        <f t="shared" si="13"/>
        <v>6.944444444442754E-05</v>
      </c>
      <c r="K89" s="9">
        <f t="shared" si="14"/>
        <v>6693.105171121659</v>
      </c>
      <c r="L89" s="9">
        <f t="shared" si="15"/>
        <v>8.105171121657804</v>
      </c>
      <c r="M89" s="59">
        <v>0.244837962962963</v>
      </c>
      <c r="N89" s="59"/>
      <c r="O89" s="59"/>
      <c r="P89" s="55"/>
      <c r="Q89" s="55"/>
      <c r="R89" s="55"/>
      <c r="S89" s="54" t="s">
        <v>319</v>
      </c>
      <c r="T89" s="52"/>
    </row>
    <row r="90" spans="1:20" ht="23.25" customHeight="1">
      <c r="A90" s="5" t="s">
        <v>102</v>
      </c>
      <c r="B90" s="24" t="s">
        <v>290</v>
      </c>
      <c r="C90" s="35" t="s">
        <v>291</v>
      </c>
      <c r="D90" s="29">
        <v>1974</v>
      </c>
      <c r="E90" s="7">
        <v>0.0937847222222222</v>
      </c>
      <c r="F90" s="68" t="s">
        <v>42</v>
      </c>
      <c r="G90" s="69" t="s">
        <v>11</v>
      </c>
      <c r="H90" s="10">
        <f t="shared" si="12"/>
        <v>0.005359126984126983</v>
      </c>
      <c r="I90" s="6">
        <f>E90-E5</f>
        <v>0.03656249999999998</v>
      </c>
      <c r="J90" s="6">
        <f t="shared" si="13"/>
        <v>0.001122685185185171</v>
      </c>
      <c r="K90" s="9">
        <f t="shared" si="14"/>
        <v>6822.473158089594</v>
      </c>
      <c r="L90" s="9">
        <f t="shared" si="15"/>
        <v>129.3679869679354</v>
      </c>
      <c r="M90" s="59">
        <v>0.28650462962963</v>
      </c>
      <c r="N90" s="59"/>
      <c r="O90" s="59"/>
      <c r="P90" s="55"/>
      <c r="Q90" s="55"/>
      <c r="R90" s="55"/>
      <c r="S90" s="54" t="s">
        <v>88</v>
      </c>
      <c r="T90" s="52"/>
    </row>
    <row r="91" spans="1:20" ht="23.25" customHeight="1">
      <c r="A91" s="5" t="s">
        <v>103</v>
      </c>
      <c r="B91" s="24" t="s">
        <v>292</v>
      </c>
      <c r="C91" s="35" t="s">
        <v>250</v>
      </c>
      <c r="D91" s="29">
        <v>1949</v>
      </c>
      <c r="E91" s="7">
        <v>0.09689814814814816</v>
      </c>
      <c r="F91" s="66" t="s">
        <v>185</v>
      </c>
      <c r="G91" s="67" t="s">
        <v>8</v>
      </c>
      <c r="H91" s="10">
        <f t="shared" si="12"/>
        <v>0.005537037037037038</v>
      </c>
      <c r="I91" s="6">
        <f>E91-E5</f>
        <v>0.03967592592592594</v>
      </c>
      <c r="J91" s="6">
        <f t="shared" si="13"/>
        <v>0.003113425925925964</v>
      </c>
      <c r="K91" s="9">
        <f t="shared" si="14"/>
        <v>7165.551839464884</v>
      </c>
      <c r="L91" s="9">
        <f t="shared" si="15"/>
        <v>343.0786813752902</v>
      </c>
      <c r="M91" s="59">
        <v>0.328171296296296</v>
      </c>
      <c r="N91" s="59"/>
      <c r="O91" s="59"/>
      <c r="P91" s="55"/>
      <c r="Q91" s="55"/>
      <c r="R91" s="55"/>
      <c r="S91" s="54" t="s">
        <v>100</v>
      </c>
      <c r="T91" s="52"/>
    </row>
    <row r="92" spans="1:20" ht="23.25" customHeight="1">
      <c r="A92" s="5" t="s">
        <v>104</v>
      </c>
      <c r="B92" s="24" t="s">
        <v>293</v>
      </c>
      <c r="C92" s="35" t="s">
        <v>294</v>
      </c>
      <c r="D92" s="29">
        <v>1976</v>
      </c>
      <c r="E92" s="7">
        <v>0.09914351851851849</v>
      </c>
      <c r="F92" s="62" t="s">
        <v>64</v>
      </c>
      <c r="G92" s="8" t="s">
        <v>58</v>
      </c>
      <c r="H92" s="10">
        <f t="shared" si="12"/>
        <v>0.005665343915343914</v>
      </c>
      <c r="I92" s="6">
        <f>E92-E5</f>
        <v>0.04192129629629627</v>
      </c>
      <c r="J92" s="6">
        <f t="shared" si="13"/>
        <v>0.002245370370370328</v>
      </c>
      <c r="K92" s="9">
        <f t="shared" si="14"/>
        <v>7399.603081951899</v>
      </c>
      <c r="L92" s="9">
        <f t="shared" si="15"/>
        <v>234.05124248701486</v>
      </c>
      <c r="M92" s="59">
        <v>0.369837962962963</v>
      </c>
      <c r="N92" s="59"/>
      <c r="O92" s="59"/>
      <c r="P92" s="55"/>
      <c r="Q92" s="55"/>
      <c r="R92" s="55"/>
      <c r="S92" s="54" t="s">
        <v>21</v>
      </c>
      <c r="T92" s="52"/>
    </row>
    <row r="93" spans="1:20" ht="23.25" customHeight="1">
      <c r="A93" s="5" t="s">
        <v>139</v>
      </c>
      <c r="B93" s="24" t="s">
        <v>178</v>
      </c>
      <c r="C93" s="35" t="s">
        <v>111</v>
      </c>
      <c r="D93" s="29">
        <v>1998</v>
      </c>
      <c r="E93" s="7">
        <v>0.10129629629629629</v>
      </c>
      <c r="F93" s="63" t="s">
        <v>64</v>
      </c>
      <c r="G93" s="8" t="s">
        <v>59</v>
      </c>
      <c r="H93" s="10">
        <f t="shared" si="12"/>
        <v>0.005788359788359788</v>
      </c>
      <c r="I93" s="6">
        <f>E93-E5</f>
        <v>0.044074074074074064</v>
      </c>
      <c r="J93" s="6">
        <f t="shared" si="13"/>
        <v>0.002152777777777795</v>
      </c>
      <c r="K93" s="9">
        <f t="shared" si="14"/>
        <v>7614.2595978062145</v>
      </c>
      <c r="L93" s="9">
        <f t="shared" si="15"/>
        <v>214.65651585431533</v>
      </c>
      <c r="M93" s="59">
        <v>0.41150462962963</v>
      </c>
      <c r="N93" s="59"/>
      <c r="O93" s="59"/>
      <c r="P93" s="55"/>
      <c r="Q93" s="55"/>
      <c r="R93" s="55"/>
      <c r="S93" s="54" t="s">
        <v>197</v>
      </c>
      <c r="T93" s="52"/>
    </row>
    <row r="94" spans="1:20" ht="23.25" customHeight="1">
      <c r="A94" s="5" t="s">
        <v>140</v>
      </c>
      <c r="B94" s="24" t="s">
        <v>295</v>
      </c>
      <c r="C94" s="35" t="s">
        <v>111</v>
      </c>
      <c r="D94" s="29">
        <v>1997</v>
      </c>
      <c r="E94" s="7">
        <v>0.10130787037037037</v>
      </c>
      <c r="F94" s="62" t="s">
        <v>64</v>
      </c>
      <c r="G94" s="8" t="s">
        <v>60</v>
      </c>
      <c r="H94" s="10">
        <f t="shared" si="12"/>
        <v>0.005789021164021164</v>
      </c>
      <c r="I94" s="6">
        <f>E94-E5</f>
        <v>0.044085648148148145</v>
      </c>
      <c r="J94" s="6">
        <f t="shared" si="13"/>
        <v>1.157407407408051E-05</v>
      </c>
      <c r="K94" s="9">
        <f t="shared" si="14"/>
        <v>7615.389009482462</v>
      </c>
      <c r="L94" s="9">
        <f t="shared" si="15"/>
        <v>1.1294116762474005</v>
      </c>
      <c r="M94" s="59">
        <v>0.453171296296296</v>
      </c>
      <c r="N94" s="59"/>
      <c r="O94" s="59"/>
      <c r="P94" s="55"/>
      <c r="Q94" s="55"/>
      <c r="R94" s="55"/>
      <c r="S94" s="54" t="s">
        <v>28</v>
      </c>
      <c r="T94" s="52"/>
    </row>
    <row r="95" spans="1:20" ht="23.25" customHeight="1">
      <c r="A95" s="5" t="s">
        <v>141</v>
      </c>
      <c r="B95" s="24" t="s">
        <v>123</v>
      </c>
      <c r="C95" s="35" t="s">
        <v>108</v>
      </c>
      <c r="D95" s="29">
        <v>1967</v>
      </c>
      <c r="E95" s="7">
        <v>0.1028587962962963</v>
      </c>
      <c r="F95" s="64" t="s">
        <v>51</v>
      </c>
      <c r="G95" s="42" t="s">
        <v>27</v>
      </c>
      <c r="H95" s="10">
        <f t="shared" si="12"/>
        <v>0.005877645502645502</v>
      </c>
      <c r="I95" s="6">
        <f>E95-E5</f>
        <v>0.04563657407407407</v>
      </c>
      <c r="J95" s="6">
        <f t="shared" si="13"/>
        <v>0.0015509259259259278</v>
      </c>
      <c r="K95" s="9">
        <f t="shared" si="14"/>
        <v>7764.431191628221</v>
      </c>
      <c r="L95" s="9">
        <f t="shared" si="15"/>
        <v>149.0421821457594</v>
      </c>
      <c r="M95" s="59">
        <v>0.494837962962963</v>
      </c>
      <c r="N95" s="59"/>
      <c r="O95" s="59"/>
      <c r="P95" s="55"/>
      <c r="Q95" s="55"/>
      <c r="R95" s="55"/>
      <c r="S95" s="54" t="s">
        <v>91</v>
      </c>
      <c r="T95" s="52"/>
    </row>
    <row r="96" spans="1:20" ht="23.25" customHeight="1">
      <c r="A96" s="5" t="s">
        <v>142</v>
      </c>
      <c r="B96" s="24" t="s">
        <v>122</v>
      </c>
      <c r="C96" s="35" t="s">
        <v>108</v>
      </c>
      <c r="D96" s="29">
        <v>1976</v>
      </c>
      <c r="E96" s="7">
        <v>0.1029050925925926</v>
      </c>
      <c r="F96" s="62" t="s">
        <v>64</v>
      </c>
      <c r="G96" s="8" t="s">
        <v>61</v>
      </c>
      <c r="H96" s="10">
        <f t="shared" si="12"/>
        <v>0.005880291005291006</v>
      </c>
      <c r="I96" s="6">
        <f>E96-E5</f>
        <v>0.04568287037037038</v>
      </c>
      <c r="J96" s="6">
        <f t="shared" si="13"/>
        <v>4.629629629630816E-05</v>
      </c>
      <c r="K96" s="9">
        <f t="shared" si="14"/>
        <v>7768.811157350131</v>
      </c>
      <c r="L96" s="9">
        <f t="shared" si="15"/>
        <v>4.379965721909684</v>
      </c>
      <c r="M96" s="59">
        <v>0.53650462962963</v>
      </c>
      <c r="N96" s="59"/>
      <c r="O96" s="59"/>
      <c r="P96" s="55"/>
      <c r="Q96" s="55"/>
      <c r="R96" s="55"/>
      <c r="S96" s="54" t="s">
        <v>70</v>
      </c>
      <c r="T96" s="52"/>
    </row>
    <row r="97" spans="1:20" ht="23.25" customHeight="1">
      <c r="A97" s="5" t="s">
        <v>143</v>
      </c>
      <c r="B97" s="24" t="s">
        <v>296</v>
      </c>
      <c r="C97" s="35"/>
      <c r="D97" s="29">
        <v>2000</v>
      </c>
      <c r="E97" s="7">
        <v>0.10555555555555556</v>
      </c>
      <c r="F97" s="62" t="s">
        <v>64</v>
      </c>
      <c r="G97" s="8" t="s">
        <v>62</v>
      </c>
      <c r="H97" s="10">
        <f t="shared" si="12"/>
        <v>0.006031746031746031</v>
      </c>
      <c r="I97" s="6">
        <f>E97-E5</f>
        <v>0.04833333333333333</v>
      </c>
      <c r="J97" s="6">
        <f t="shared" si="13"/>
        <v>0.0026504629629629517</v>
      </c>
      <c r="K97" s="9">
        <f t="shared" si="14"/>
        <v>8013.1578947368425</v>
      </c>
      <c r="L97" s="9">
        <f t="shared" si="15"/>
        <v>244.34673738671154</v>
      </c>
      <c r="M97" s="59">
        <v>0.578171296296296</v>
      </c>
      <c r="N97" s="59"/>
      <c r="O97" s="59"/>
      <c r="P97" s="55"/>
      <c r="Q97" s="55"/>
      <c r="R97" s="55"/>
      <c r="S97" s="54" t="s">
        <v>95</v>
      </c>
      <c r="T97" s="52"/>
    </row>
    <row r="98" spans="1:20" ht="23.25" customHeight="1">
      <c r="A98" s="5" t="s">
        <v>144</v>
      </c>
      <c r="B98" s="24" t="s">
        <v>138</v>
      </c>
      <c r="C98" s="35" t="s">
        <v>105</v>
      </c>
      <c r="D98" s="29">
        <v>1976</v>
      </c>
      <c r="E98" s="7">
        <v>0.10599537037037036</v>
      </c>
      <c r="F98" s="68" t="s">
        <v>42</v>
      </c>
      <c r="G98" s="69" t="s">
        <v>12</v>
      </c>
      <c r="H98" s="10">
        <f t="shared" si="12"/>
        <v>0.0060568783068783065</v>
      </c>
      <c r="I98" s="6">
        <f>E98-E5</f>
        <v>0.04877314814814814</v>
      </c>
      <c r="J98" s="6">
        <f t="shared" si="13"/>
        <v>0.00043981481481480955</v>
      </c>
      <c r="K98" s="9">
        <f t="shared" si="14"/>
        <v>8052.522384800173</v>
      </c>
      <c r="L98" s="9">
        <f t="shared" si="15"/>
        <v>39.36449006333078</v>
      </c>
      <c r="M98" s="59">
        <v>0.619837962962963</v>
      </c>
      <c r="N98" s="59"/>
      <c r="O98" s="59"/>
      <c r="P98" s="55"/>
      <c r="Q98" s="55"/>
      <c r="R98" s="55"/>
      <c r="S98" s="54" t="s">
        <v>101</v>
      </c>
      <c r="T98" s="52"/>
    </row>
    <row r="99" spans="1:20" ht="23.25" customHeight="1">
      <c r="A99" s="5" t="s">
        <v>145</v>
      </c>
      <c r="B99" s="24" t="s">
        <v>132</v>
      </c>
      <c r="C99" s="35" t="s">
        <v>108</v>
      </c>
      <c r="D99" s="29">
        <v>1978</v>
      </c>
      <c r="E99" s="7">
        <v>0.10644675925925927</v>
      </c>
      <c r="F99" s="62" t="s">
        <v>64</v>
      </c>
      <c r="G99" s="8" t="s">
        <v>63</v>
      </c>
      <c r="H99" s="10">
        <f t="shared" si="12"/>
        <v>0.006082671957671958</v>
      </c>
      <c r="I99" s="6">
        <f>E99-E5</f>
        <v>0.049224537037037046</v>
      </c>
      <c r="J99" s="6">
        <f t="shared" si="13"/>
        <v>0.00045138888888890394</v>
      </c>
      <c r="K99" s="9">
        <f t="shared" si="14"/>
        <v>8092.5845384364475</v>
      </c>
      <c r="L99" s="9">
        <f t="shared" si="15"/>
        <v>40.06215363627416</v>
      </c>
      <c r="M99" s="59">
        <v>0.66150462962963</v>
      </c>
      <c r="N99" s="59"/>
      <c r="O99" s="59"/>
      <c r="P99" s="55"/>
      <c r="Q99" s="55"/>
      <c r="R99" s="55"/>
      <c r="S99" s="54" t="s">
        <v>12</v>
      </c>
      <c r="T99" s="52"/>
    </row>
    <row r="100" spans="1:20" ht="23.25" customHeight="1">
      <c r="A100" s="5" t="s">
        <v>146</v>
      </c>
      <c r="B100" s="24" t="s">
        <v>177</v>
      </c>
      <c r="C100" s="35" t="s">
        <v>108</v>
      </c>
      <c r="D100" s="29">
        <v>1972</v>
      </c>
      <c r="E100" s="7">
        <v>0.10775462962962963</v>
      </c>
      <c r="F100" s="68" t="s">
        <v>42</v>
      </c>
      <c r="G100" s="69" t="s">
        <v>13</v>
      </c>
      <c r="H100" s="10">
        <f t="shared" si="12"/>
        <v>0.0061574074074074074</v>
      </c>
      <c r="I100" s="6">
        <f>E100-E5</f>
        <v>0.05053240740740741</v>
      </c>
      <c r="J100" s="6">
        <f t="shared" si="13"/>
        <v>0.001307870370370362</v>
      </c>
      <c r="K100" s="9">
        <f t="shared" si="14"/>
        <v>8206.766917293233</v>
      </c>
      <c r="L100" s="9">
        <f t="shared" si="15"/>
        <v>114.18237885678536</v>
      </c>
      <c r="M100" s="59">
        <v>0.703171296296296</v>
      </c>
      <c r="N100" s="59"/>
      <c r="O100" s="59"/>
      <c r="P100" s="55"/>
      <c r="Q100" s="55"/>
      <c r="R100" s="55"/>
      <c r="S100" s="54" t="s">
        <v>93</v>
      </c>
      <c r="T100" s="52"/>
    </row>
    <row r="101" spans="1:20" ht="23.25" customHeight="1">
      <c r="A101" s="5" t="s">
        <v>147</v>
      </c>
      <c r="B101" s="24" t="s">
        <v>184</v>
      </c>
      <c r="C101" s="35" t="s">
        <v>183</v>
      </c>
      <c r="D101" s="29">
        <v>1964</v>
      </c>
      <c r="E101" s="7">
        <v>0.10936342592592592</v>
      </c>
      <c r="F101" s="64" t="s">
        <v>51</v>
      </c>
      <c r="G101" s="42" t="s">
        <v>28</v>
      </c>
      <c r="H101" s="10">
        <f t="shared" si="12"/>
        <v>0.006249338624338624</v>
      </c>
      <c r="I101" s="6">
        <f>E101-E5</f>
        <v>0.0521412037037037</v>
      </c>
      <c r="J101" s="6">
        <f t="shared" si="13"/>
        <v>0.0016087962962962887</v>
      </c>
      <c r="K101" s="9">
        <f t="shared" si="14"/>
        <v>8343.475500052915</v>
      </c>
      <c r="L101" s="9">
        <f t="shared" si="15"/>
        <v>136.70858275968203</v>
      </c>
      <c r="M101" s="59">
        <v>0.744837962962963</v>
      </c>
      <c r="N101" s="59"/>
      <c r="O101" s="59"/>
      <c r="P101" s="55"/>
      <c r="Q101" s="55"/>
      <c r="R101" s="55"/>
      <c r="S101" s="54" t="s">
        <v>81</v>
      </c>
      <c r="T101" s="52"/>
    </row>
    <row r="102" spans="1:20" ht="23.25" customHeight="1">
      <c r="A102" s="5" t="s">
        <v>148</v>
      </c>
      <c r="B102" s="24" t="s">
        <v>182</v>
      </c>
      <c r="C102" s="35" t="s">
        <v>183</v>
      </c>
      <c r="D102" s="29">
        <v>1966</v>
      </c>
      <c r="E102" s="7">
        <v>0.109375</v>
      </c>
      <c r="F102" s="64" t="s">
        <v>51</v>
      </c>
      <c r="G102" s="42" t="s">
        <v>29</v>
      </c>
      <c r="H102" s="10">
        <f t="shared" si="12"/>
        <v>0.00625</v>
      </c>
      <c r="I102" s="6">
        <f>E102-E5</f>
        <v>0.05215277777777778</v>
      </c>
      <c r="J102" s="6">
        <f t="shared" si="13"/>
        <v>1.157407407408051E-05</v>
      </c>
      <c r="K102" s="9">
        <f t="shared" si="14"/>
        <v>8344.444444444443</v>
      </c>
      <c r="L102" s="9">
        <f t="shared" si="15"/>
        <v>0.9689443915285665</v>
      </c>
      <c r="M102" s="59">
        <v>0.78650462962963</v>
      </c>
      <c r="N102" s="59"/>
      <c r="O102" s="59"/>
      <c r="P102" s="55"/>
      <c r="Q102" s="55"/>
      <c r="R102" s="55"/>
      <c r="S102" s="54" t="s">
        <v>26</v>
      </c>
      <c r="T102" s="52"/>
    </row>
    <row r="103" spans="1:20" ht="23.25" customHeight="1">
      <c r="A103" s="5" t="s">
        <v>196</v>
      </c>
      <c r="B103" s="24" t="s">
        <v>181</v>
      </c>
      <c r="C103" s="35" t="s">
        <v>108</v>
      </c>
      <c r="D103" s="29">
        <v>1979</v>
      </c>
      <c r="E103" s="7">
        <v>0.11322916666666666</v>
      </c>
      <c r="F103" s="62" t="s">
        <v>64</v>
      </c>
      <c r="G103" s="8" t="s">
        <v>76</v>
      </c>
      <c r="H103" s="10">
        <f t="shared" si="12"/>
        <v>0.006470238095238095</v>
      </c>
      <c r="I103" s="6">
        <f>E103-E5</f>
        <v>0.056006944444444436</v>
      </c>
      <c r="J103" s="6">
        <f t="shared" si="13"/>
        <v>0.0038541666666666585</v>
      </c>
      <c r="K103" s="9">
        <f t="shared" si="14"/>
        <v>8656.087089849738</v>
      </c>
      <c r="L103" s="9">
        <f t="shared" si="15"/>
        <v>311.6426454052944</v>
      </c>
      <c r="M103" s="59">
        <v>0.828171296296296</v>
      </c>
      <c r="N103" s="59"/>
      <c r="O103" s="59"/>
      <c r="P103" s="55"/>
      <c r="Q103" s="55"/>
      <c r="R103" s="55"/>
      <c r="S103" s="54" t="s">
        <v>18</v>
      </c>
      <c r="T103" s="52"/>
    </row>
    <row r="104" spans="1:20" ht="23.25" customHeight="1">
      <c r="A104" s="5" t="s">
        <v>197</v>
      </c>
      <c r="B104" s="24" t="s">
        <v>297</v>
      </c>
      <c r="C104" s="35" t="s">
        <v>108</v>
      </c>
      <c r="D104" s="29">
        <v>1948</v>
      </c>
      <c r="E104" s="7">
        <v>0.11400462962962964</v>
      </c>
      <c r="F104" s="73" t="s">
        <v>186</v>
      </c>
      <c r="G104" s="72" t="s">
        <v>5</v>
      </c>
      <c r="H104" s="10">
        <f t="shared" si="12"/>
        <v>0.0065145502645502645</v>
      </c>
      <c r="I104" s="6">
        <f>E104-E5</f>
        <v>0.05678240740740741</v>
      </c>
      <c r="J104" s="6">
        <f t="shared" si="13"/>
        <v>0.0007754629629629778</v>
      </c>
      <c r="K104" s="9">
        <f t="shared" si="14"/>
        <v>8716.243654822336</v>
      </c>
      <c r="L104" s="9">
        <f t="shared" si="15"/>
        <v>60.15656497259806</v>
      </c>
      <c r="M104" s="59">
        <v>0.869837962962963</v>
      </c>
      <c r="N104" s="59"/>
      <c r="O104" s="59"/>
      <c r="P104" s="55"/>
      <c r="Q104" s="55"/>
      <c r="R104" s="55"/>
      <c r="S104" s="54" t="s">
        <v>63</v>
      </c>
      <c r="T104" s="52"/>
    </row>
    <row r="105" spans="1:20" ht="23.25" customHeight="1">
      <c r="A105" s="5" t="s">
        <v>198</v>
      </c>
      <c r="B105" s="24" t="s">
        <v>298</v>
      </c>
      <c r="C105" s="35" t="s">
        <v>240</v>
      </c>
      <c r="D105" s="29">
        <v>1965</v>
      </c>
      <c r="E105" s="7">
        <v>0.11524305555555554</v>
      </c>
      <c r="F105" s="64" t="s">
        <v>51</v>
      </c>
      <c r="G105" s="42" t="s">
        <v>30</v>
      </c>
      <c r="H105" s="10">
        <f t="shared" si="12"/>
        <v>0.00658531746031746</v>
      </c>
      <c r="I105" s="6">
        <f>E105-E5</f>
        <v>0.05802083333333332</v>
      </c>
      <c r="J105" s="6">
        <f t="shared" si="13"/>
        <v>0.0012384259259259067</v>
      </c>
      <c r="K105" s="9">
        <f t="shared" si="14"/>
        <v>8810.635733654713</v>
      </c>
      <c r="L105" s="9">
        <f t="shared" si="15"/>
        <v>94.39207883237759</v>
      </c>
      <c r="M105" s="59">
        <v>0.91150462962963</v>
      </c>
      <c r="N105" s="59"/>
      <c r="O105" s="59"/>
      <c r="P105" s="55"/>
      <c r="Q105" s="55"/>
      <c r="R105" s="55"/>
      <c r="S105" s="54" t="s">
        <v>5</v>
      </c>
      <c r="T105" s="52"/>
    </row>
    <row r="106" spans="1:20" ht="23.25" customHeight="1">
      <c r="A106" s="5" t="s">
        <v>199</v>
      </c>
      <c r="B106" s="24" t="s">
        <v>299</v>
      </c>
      <c r="C106" s="35" t="s">
        <v>116</v>
      </c>
      <c r="D106" s="29">
        <v>1976</v>
      </c>
      <c r="E106" s="7">
        <v>0.11663194444444445</v>
      </c>
      <c r="F106" s="70" t="s">
        <v>42</v>
      </c>
      <c r="G106" s="69" t="s">
        <v>14</v>
      </c>
      <c r="H106" s="10">
        <f t="shared" si="12"/>
        <v>0.00666468253968254</v>
      </c>
      <c r="I106" s="6">
        <f>E106-E5</f>
        <v>0.05940972222222223</v>
      </c>
      <c r="J106" s="6">
        <f t="shared" si="13"/>
        <v>0.0013888888888889117</v>
      </c>
      <c r="K106" s="9">
        <f t="shared" si="14"/>
        <v>8914.111342661508</v>
      </c>
      <c r="L106" s="9">
        <f t="shared" si="15"/>
        <v>103.47560900679491</v>
      </c>
      <c r="M106" s="59">
        <v>0.953171296296296</v>
      </c>
      <c r="N106" s="59"/>
      <c r="O106" s="59"/>
      <c r="P106" s="55"/>
      <c r="Q106" s="55"/>
      <c r="R106" s="55"/>
      <c r="S106" s="54" t="s">
        <v>320</v>
      </c>
      <c r="T106" s="52"/>
    </row>
    <row r="107" spans="1:20" ht="23.25" customHeight="1">
      <c r="A107" s="5" t="s">
        <v>200</v>
      </c>
      <c r="B107" s="24" t="s">
        <v>133</v>
      </c>
      <c r="C107" s="35" t="s">
        <v>108</v>
      </c>
      <c r="D107" s="29">
        <v>1954</v>
      </c>
      <c r="E107" s="7">
        <v>0.11751157407407407</v>
      </c>
      <c r="F107" s="73" t="s">
        <v>186</v>
      </c>
      <c r="G107" s="72" t="s">
        <v>6</v>
      </c>
      <c r="H107" s="10">
        <f t="shared" si="12"/>
        <v>0.00671494708994709</v>
      </c>
      <c r="I107" s="6">
        <f>E107-E5</f>
        <v>0.06028935185185185</v>
      </c>
      <c r="J107" s="6">
        <f t="shared" si="13"/>
        <v>0.0008796296296296191</v>
      </c>
      <c r="K107" s="9">
        <f t="shared" si="14"/>
        <v>8978.380774155423</v>
      </c>
      <c r="L107" s="9">
        <f t="shared" si="15"/>
        <v>64.26943149391445</v>
      </c>
      <c r="M107" s="59">
        <v>0.994837962962963</v>
      </c>
      <c r="N107" s="59"/>
      <c r="O107" s="59"/>
      <c r="P107" s="55"/>
      <c r="Q107" s="55"/>
      <c r="R107" s="55"/>
      <c r="S107" s="54" t="s">
        <v>14</v>
      </c>
      <c r="T107" s="52"/>
    </row>
    <row r="108" spans="1:20" ht="23.25" customHeight="1">
      <c r="A108" s="5" t="s">
        <v>201</v>
      </c>
      <c r="B108" s="24" t="s">
        <v>300</v>
      </c>
      <c r="C108" s="35" t="s">
        <v>158</v>
      </c>
      <c r="D108" s="29">
        <v>1957</v>
      </c>
      <c r="E108" s="7">
        <v>0.11881944444444444</v>
      </c>
      <c r="F108" s="65" t="s">
        <v>51</v>
      </c>
      <c r="G108" s="42" t="s">
        <v>31</v>
      </c>
      <c r="H108" s="10">
        <f t="shared" si="12"/>
        <v>0.006789682539682539</v>
      </c>
      <c r="I108" s="6">
        <f>E108-E5</f>
        <v>0.06159722222222221</v>
      </c>
      <c r="J108" s="6">
        <f t="shared" si="13"/>
        <v>0.001307870370370362</v>
      </c>
      <c r="K108" s="9">
        <f t="shared" si="14"/>
        <v>9072.18001168907</v>
      </c>
      <c r="L108" s="9">
        <f t="shared" si="15"/>
        <v>93.7992375336471</v>
      </c>
      <c r="M108" s="59">
        <v>1.03650462962963</v>
      </c>
      <c r="N108" s="59"/>
      <c r="O108" s="59"/>
      <c r="P108" s="55"/>
      <c r="Q108" s="55"/>
      <c r="R108" s="55"/>
      <c r="S108" s="54" t="s">
        <v>211</v>
      </c>
      <c r="T108" s="52"/>
    </row>
    <row r="109" spans="1:20" ht="23.25" customHeight="1">
      <c r="A109" s="5" t="s">
        <v>202</v>
      </c>
      <c r="B109" s="24" t="s">
        <v>134</v>
      </c>
      <c r="C109" s="35" t="s">
        <v>116</v>
      </c>
      <c r="D109" s="29">
        <v>1953</v>
      </c>
      <c r="E109" s="7">
        <v>0.13072916666666667</v>
      </c>
      <c r="F109" s="71" t="s">
        <v>186</v>
      </c>
      <c r="G109" s="72" t="s">
        <v>7</v>
      </c>
      <c r="H109" s="10">
        <f t="shared" si="12"/>
        <v>0.007470238095238096</v>
      </c>
      <c r="I109" s="6">
        <f>E109-E5</f>
        <v>0.07350694444444444</v>
      </c>
      <c r="J109" s="6">
        <f>E109-E108</f>
        <v>0.011909722222222238</v>
      </c>
      <c r="K109" s="9">
        <f>(I109/H109)*1000</f>
        <v>9839.973439575033</v>
      </c>
      <c r="L109" s="9">
        <f t="shared" si="15"/>
        <v>767.793427885963</v>
      </c>
      <c r="M109" s="59">
        <v>1.4531712962963</v>
      </c>
      <c r="N109" s="59"/>
      <c r="O109" s="59"/>
      <c r="P109" s="55"/>
      <c r="Q109" s="55"/>
      <c r="R109" s="55"/>
      <c r="S109" s="54" t="s">
        <v>321</v>
      </c>
      <c r="T109" s="52"/>
    </row>
    <row r="110" spans="1:20" ht="23.25" customHeight="1">
      <c r="A110" s="5" t="s">
        <v>203</v>
      </c>
      <c r="B110" s="24" t="s">
        <v>301</v>
      </c>
      <c r="C110" s="35" t="s">
        <v>116</v>
      </c>
      <c r="D110" s="29">
        <v>1979</v>
      </c>
      <c r="E110" s="7">
        <v>0.13608796296296297</v>
      </c>
      <c r="F110" s="62" t="s">
        <v>64</v>
      </c>
      <c r="G110" s="8" t="s">
        <v>73</v>
      </c>
      <c r="H110" s="10">
        <f t="shared" si="12"/>
        <v>0.007776455026455026</v>
      </c>
      <c r="I110" s="6">
        <f>E110-E5</f>
        <v>0.07886574074074074</v>
      </c>
      <c r="J110" s="6">
        <f t="shared" si="13"/>
        <v>0.005358796296296292</v>
      </c>
      <c r="K110" s="9">
        <f t="shared" si="14"/>
        <v>10141.605715257698</v>
      </c>
      <c r="L110" s="9">
        <f t="shared" si="15"/>
        <v>301.63227568266484</v>
      </c>
      <c r="M110" s="59">
        <v>1.49483796296296</v>
      </c>
      <c r="N110" s="59"/>
      <c r="O110" s="59"/>
      <c r="P110" s="55"/>
      <c r="Q110" s="55"/>
      <c r="R110" s="55"/>
      <c r="S110" s="54" t="s">
        <v>60</v>
      </c>
      <c r="T110" s="52"/>
    </row>
    <row r="111" spans="1:20" ht="23.25" customHeight="1">
      <c r="A111" s="5" t="s">
        <v>204</v>
      </c>
      <c r="B111" s="24" t="s">
        <v>302</v>
      </c>
      <c r="C111" s="35" t="s">
        <v>116</v>
      </c>
      <c r="D111" s="29">
        <v>1992</v>
      </c>
      <c r="E111" s="7">
        <v>0.14305555555555557</v>
      </c>
      <c r="F111" s="62" t="s">
        <v>64</v>
      </c>
      <c r="G111" s="8" t="s">
        <v>70</v>
      </c>
      <c r="H111" s="10">
        <f t="shared" si="12"/>
        <v>0.008174603174603176</v>
      </c>
      <c r="I111" s="6">
        <f>E111-E5</f>
        <v>0.08583333333333334</v>
      </c>
      <c r="J111" s="6">
        <f t="shared" si="13"/>
        <v>0.0069675925925926085</v>
      </c>
      <c r="K111" s="9">
        <f t="shared" si="14"/>
        <v>10499.999999999998</v>
      </c>
      <c r="L111" s="9">
        <f t="shared" si="15"/>
        <v>358.39428474230044</v>
      </c>
      <c r="M111" s="59">
        <v>1.53650462962963</v>
      </c>
      <c r="N111" s="59"/>
      <c r="O111" s="59"/>
      <c r="P111" s="55"/>
      <c r="Q111" s="55"/>
      <c r="R111" s="55"/>
      <c r="S111" s="54" t="s">
        <v>73</v>
      </c>
      <c r="T111" s="52"/>
    </row>
    <row r="112" spans="1:20" ht="23.25" customHeight="1">
      <c r="A112" s="5" t="s">
        <v>205</v>
      </c>
      <c r="B112" s="24" t="s">
        <v>303</v>
      </c>
      <c r="C112" s="35" t="s">
        <v>116</v>
      </c>
      <c r="D112" s="29">
        <v>1991</v>
      </c>
      <c r="E112" s="7">
        <v>0.14305555555555557</v>
      </c>
      <c r="F112" s="62" t="s">
        <v>64</v>
      </c>
      <c r="G112" s="8" t="s">
        <v>71</v>
      </c>
      <c r="H112" s="10">
        <f t="shared" si="12"/>
        <v>0.008174603174603176</v>
      </c>
      <c r="I112" s="6">
        <f>E112-E5</f>
        <v>0.08583333333333334</v>
      </c>
      <c r="J112" s="6">
        <f t="shared" si="13"/>
        <v>0</v>
      </c>
      <c r="K112" s="9">
        <f t="shared" si="14"/>
        <v>10499.999999999998</v>
      </c>
      <c r="L112" s="9">
        <f t="shared" si="15"/>
        <v>0</v>
      </c>
      <c r="M112" s="59">
        <v>1.5781712962963</v>
      </c>
      <c r="N112" s="59"/>
      <c r="O112" s="59"/>
      <c r="P112" s="55"/>
      <c r="Q112" s="55"/>
      <c r="R112" s="55"/>
      <c r="S112" s="54" t="s">
        <v>74</v>
      </c>
      <c r="T112" s="52"/>
    </row>
    <row r="113" spans="1:20" ht="23.25" customHeight="1">
      <c r="A113" s="5" t="s">
        <v>206</v>
      </c>
      <c r="B113" s="24" t="s">
        <v>136</v>
      </c>
      <c r="C113" s="35" t="s">
        <v>116</v>
      </c>
      <c r="D113" s="29">
        <v>1993</v>
      </c>
      <c r="E113" s="7">
        <v>0.14305555555555557</v>
      </c>
      <c r="F113" s="62" t="s">
        <v>64</v>
      </c>
      <c r="G113" s="8" t="s">
        <v>69</v>
      </c>
      <c r="H113" s="10">
        <f t="shared" si="12"/>
        <v>0.008174603174603176</v>
      </c>
      <c r="I113" s="6">
        <f>E113-E5</f>
        <v>0.08583333333333334</v>
      </c>
      <c r="J113" s="6">
        <f t="shared" si="13"/>
        <v>0</v>
      </c>
      <c r="K113" s="9">
        <f t="shared" si="14"/>
        <v>10499.999999999998</v>
      </c>
      <c r="L113" s="9">
        <f t="shared" si="15"/>
        <v>0</v>
      </c>
      <c r="M113" s="59">
        <v>1.61983796296296</v>
      </c>
      <c r="N113" s="59"/>
      <c r="O113" s="59"/>
      <c r="P113" s="55"/>
      <c r="Q113" s="55"/>
      <c r="R113" s="55"/>
      <c r="S113" s="54" t="s">
        <v>67</v>
      </c>
      <c r="T113" s="52"/>
    </row>
    <row r="114" spans="1:20" ht="23.25" customHeight="1">
      <c r="A114" s="5" t="s">
        <v>207</v>
      </c>
      <c r="B114" s="24" t="s">
        <v>125</v>
      </c>
      <c r="C114" s="35" t="s">
        <v>116</v>
      </c>
      <c r="D114" s="29">
        <v>1958</v>
      </c>
      <c r="E114" s="7">
        <v>0.14921296296296296</v>
      </c>
      <c r="F114" s="64" t="s">
        <v>51</v>
      </c>
      <c r="G114" s="42" t="s">
        <v>34</v>
      </c>
      <c r="H114" s="10">
        <f>E114/17.5</f>
        <v>0.008526455026455026</v>
      </c>
      <c r="I114" s="6">
        <f>E114-E5</f>
        <v>0.09199074074074073</v>
      </c>
      <c r="J114" s="6">
        <f>E114-E113</f>
        <v>0.006157407407407389</v>
      </c>
      <c r="K114" s="9">
        <f>(I114/H114)*1000</f>
        <v>10788.861309339123</v>
      </c>
      <c r="L114" s="9">
        <f>K114-K113</f>
        <v>288.861309339125</v>
      </c>
      <c r="M114" s="59">
        <v>0.04100694444444444</v>
      </c>
      <c r="N114" s="59"/>
      <c r="O114" s="59"/>
      <c r="P114" s="55"/>
      <c r="Q114" s="55"/>
      <c r="R114" s="55"/>
      <c r="S114" s="54" t="s">
        <v>104</v>
      </c>
      <c r="T114" s="52"/>
    </row>
    <row r="115" spans="1:20" ht="23.25" customHeight="1">
      <c r="A115" s="5" t="s">
        <v>208</v>
      </c>
      <c r="B115" s="24" t="s">
        <v>304</v>
      </c>
      <c r="C115" s="35" t="s">
        <v>116</v>
      </c>
      <c r="D115" s="29">
        <v>1949</v>
      </c>
      <c r="E115" s="7">
        <v>0.16186342592592592</v>
      </c>
      <c r="F115" s="66" t="s">
        <v>185</v>
      </c>
      <c r="G115" s="67" t="s">
        <v>9</v>
      </c>
      <c r="H115" s="10">
        <f>E115/17.5</f>
        <v>0.009249338624338624</v>
      </c>
      <c r="I115" s="6">
        <f>E115-E5</f>
        <v>0.1046412037037037</v>
      </c>
      <c r="J115" s="6">
        <f>E115-E114</f>
        <v>0.01265046296296296</v>
      </c>
      <c r="K115" s="9">
        <f>(I115/H115)*1000</f>
        <v>11313.371469431533</v>
      </c>
      <c r="L115" s="9">
        <f>K115-K114</f>
        <v>524.5101600924099</v>
      </c>
      <c r="M115" s="59">
        <v>0.03923611111111111</v>
      </c>
      <c r="N115" s="59"/>
      <c r="O115" s="59"/>
      <c r="P115" s="55"/>
      <c r="Q115" s="55"/>
      <c r="R115" s="55"/>
      <c r="S115" s="54" t="s">
        <v>22</v>
      </c>
      <c r="T115" s="52"/>
    </row>
    <row r="116" spans="1:20" ht="23.25" customHeight="1">
      <c r="A116" s="5" t="s">
        <v>209</v>
      </c>
      <c r="B116" s="24" t="s">
        <v>305</v>
      </c>
      <c r="C116" s="35" t="s">
        <v>116</v>
      </c>
      <c r="D116" s="29">
        <v>1947</v>
      </c>
      <c r="E116" s="7">
        <v>0.1638425925925926</v>
      </c>
      <c r="F116" s="66" t="s">
        <v>185</v>
      </c>
      <c r="G116" s="67" t="s">
        <v>10</v>
      </c>
      <c r="H116" s="10">
        <f>E116/17.5</f>
        <v>0.009362433862433862</v>
      </c>
      <c r="I116" s="6">
        <f>E116-E5</f>
        <v>0.10662037037037037</v>
      </c>
      <c r="J116" s="6">
        <f>E116-E115</f>
        <v>0.0019791666666666707</v>
      </c>
      <c r="K116" s="9">
        <f>(I116/H116)*1000</f>
        <v>11388.10398417632</v>
      </c>
      <c r="L116" s="9">
        <f>K116-K115</f>
        <v>74.73251474478639</v>
      </c>
      <c r="M116" s="59">
        <v>0.047245370370370375</v>
      </c>
      <c r="N116" s="59"/>
      <c r="O116" s="59"/>
      <c r="P116" s="55"/>
      <c r="Q116" s="55"/>
      <c r="R116" s="55"/>
      <c r="S116" s="54" t="s">
        <v>80</v>
      </c>
      <c r="T116" s="52"/>
    </row>
    <row r="118" spans="6:8" ht="15.75">
      <c r="F118" s="37" t="s">
        <v>64</v>
      </c>
      <c r="G118" s="12" t="s">
        <v>50</v>
      </c>
      <c r="H118" s="13"/>
    </row>
    <row r="119" spans="6:8" ht="15.75">
      <c r="F119" s="38" t="s">
        <v>51</v>
      </c>
      <c r="G119" s="14" t="s">
        <v>187</v>
      </c>
      <c r="H119" s="15"/>
    </row>
    <row r="120" spans="6:8" ht="15.75">
      <c r="F120" s="39" t="s">
        <v>185</v>
      </c>
      <c r="G120" s="14" t="s">
        <v>188</v>
      </c>
      <c r="H120" s="15"/>
    </row>
    <row r="121" spans="2:8" ht="15.75">
      <c r="B121" s="11"/>
      <c r="C121" s="11"/>
      <c r="F121" s="40" t="s">
        <v>42</v>
      </c>
      <c r="G121" s="14" t="s">
        <v>189</v>
      </c>
      <c r="H121" s="15"/>
    </row>
    <row r="122" spans="6:9" ht="12.75">
      <c r="F122" s="41" t="s">
        <v>186</v>
      </c>
      <c r="G122" s="16" t="s">
        <v>190</v>
      </c>
      <c r="H122" s="17"/>
      <c r="I122" s="11"/>
    </row>
    <row r="123" spans="2:9" ht="12.75">
      <c r="B123" s="31"/>
      <c r="C123" s="31"/>
      <c r="I123" s="11"/>
    </row>
  </sheetData>
  <sheetProtection/>
  <autoFilter ref="A4:S116"/>
  <mergeCells count="2">
    <mergeCell ref="A1:S1"/>
    <mergeCell ref="A2:S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6.8515625" style="74" customWidth="1"/>
    <col min="2" max="2" width="28.7109375" style="74" bestFit="1" customWidth="1"/>
    <col min="3" max="3" width="7.8515625" style="74" bestFit="1" customWidth="1"/>
    <col min="4" max="4" width="14.8515625" style="74" bestFit="1" customWidth="1"/>
    <col min="5" max="5" width="15.8515625" style="74" bestFit="1" customWidth="1"/>
    <col min="6" max="6" width="14.7109375" style="74" customWidth="1"/>
    <col min="7" max="16384" width="9.140625" style="74" customWidth="1"/>
  </cols>
  <sheetData>
    <row r="1" spans="1:6" ht="34.5" customHeight="1">
      <c r="A1" s="107" t="s">
        <v>331</v>
      </c>
      <c r="B1" s="107"/>
      <c r="C1" s="107"/>
      <c r="D1" s="107"/>
      <c r="E1" s="107"/>
      <c r="F1" s="107"/>
    </row>
    <row r="2" spans="1:6" ht="15.75" customHeight="1" thickBot="1">
      <c r="A2" s="75" t="s">
        <v>322</v>
      </c>
      <c r="B2" s="76" t="s">
        <v>1</v>
      </c>
      <c r="C2" s="76" t="s">
        <v>0</v>
      </c>
      <c r="D2" s="75" t="s">
        <v>323</v>
      </c>
      <c r="E2" s="76" t="s">
        <v>324</v>
      </c>
      <c r="F2" s="76" t="s">
        <v>325</v>
      </c>
    </row>
    <row r="3" spans="1:6" ht="24.75" customHeight="1" thickTop="1">
      <c r="A3" s="96"/>
      <c r="B3" s="89" t="s">
        <v>273</v>
      </c>
      <c r="C3" s="78">
        <v>1993</v>
      </c>
      <c r="D3" s="79">
        <v>0.08592592592592592</v>
      </c>
      <c r="E3" s="99">
        <f>D3+D4+D5</f>
        <v>0.21010416666666665</v>
      </c>
      <c r="F3" s="102">
        <v>1</v>
      </c>
    </row>
    <row r="4" spans="1:6" ht="24.75" customHeight="1">
      <c r="A4" s="97"/>
      <c r="B4" s="92" t="s">
        <v>149</v>
      </c>
      <c r="C4" s="81">
        <v>1956</v>
      </c>
      <c r="D4" s="82">
        <v>0.06288194444444445</v>
      </c>
      <c r="E4" s="100"/>
      <c r="F4" s="103"/>
    </row>
    <row r="5" spans="1:6" ht="24.75" customHeight="1" thickBot="1">
      <c r="A5" s="98"/>
      <c r="B5" s="83" t="s">
        <v>151</v>
      </c>
      <c r="C5" s="84">
        <v>1990</v>
      </c>
      <c r="D5" s="85">
        <v>0.06129629629629629</v>
      </c>
      <c r="E5" s="101"/>
      <c r="F5" s="104"/>
    </row>
    <row r="6" spans="1:6" ht="24.75" customHeight="1" thickTop="1">
      <c r="A6" s="96" t="s">
        <v>328</v>
      </c>
      <c r="B6" s="89" t="s">
        <v>255</v>
      </c>
      <c r="C6" s="78">
        <v>1977</v>
      </c>
      <c r="D6" s="91">
        <v>0.0785300925925926</v>
      </c>
      <c r="E6" s="99">
        <f>D6+D7+D8</f>
        <v>0.23174768518518518</v>
      </c>
      <c r="F6" s="102">
        <v>2</v>
      </c>
    </row>
    <row r="7" spans="1:6" ht="24.75" customHeight="1">
      <c r="A7" s="97"/>
      <c r="B7" s="92" t="s">
        <v>251</v>
      </c>
      <c r="C7" s="81">
        <v>1975</v>
      </c>
      <c r="D7" s="82">
        <v>0.07712962962962963</v>
      </c>
      <c r="E7" s="100"/>
      <c r="F7" s="103"/>
    </row>
    <row r="8" spans="1:6" ht="24.75" customHeight="1" thickBot="1">
      <c r="A8" s="98"/>
      <c r="B8" s="83" t="s">
        <v>247</v>
      </c>
      <c r="C8" s="84">
        <v>1975</v>
      </c>
      <c r="D8" s="85">
        <v>0.07608796296296295</v>
      </c>
      <c r="E8" s="101"/>
      <c r="F8" s="104"/>
    </row>
    <row r="9" spans="1:6" ht="24.75" customHeight="1" thickTop="1">
      <c r="A9" s="96" t="s">
        <v>327</v>
      </c>
      <c r="B9" s="89" t="s">
        <v>124</v>
      </c>
      <c r="C9" s="90">
        <v>1965</v>
      </c>
      <c r="D9" s="91">
        <v>0.0804861111111111</v>
      </c>
      <c r="E9" s="99">
        <f>D9+D10+D11</f>
        <v>0.23648148148148146</v>
      </c>
      <c r="F9" s="102">
        <v>3</v>
      </c>
    </row>
    <row r="10" spans="1:6" ht="24.75" customHeight="1">
      <c r="A10" s="97"/>
      <c r="B10" s="92" t="s">
        <v>110</v>
      </c>
      <c r="C10" s="81">
        <v>1960</v>
      </c>
      <c r="D10" s="82">
        <v>0.0665625</v>
      </c>
      <c r="E10" s="100"/>
      <c r="F10" s="103"/>
    </row>
    <row r="11" spans="1:6" ht="24.75" customHeight="1" thickBot="1">
      <c r="A11" s="98"/>
      <c r="B11" s="93" t="s">
        <v>127</v>
      </c>
      <c r="C11" s="84">
        <v>1965</v>
      </c>
      <c r="D11" s="85">
        <v>0.08943287037037036</v>
      </c>
      <c r="E11" s="101"/>
      <c r="F11" s="104"/>
    </row>
    <row r="12" spans="1:6" ht="24.75" customHeight="1" thickTop="1">
      <c r="A12" s="96" t="s">
        <v>108</v>
      </c>
      <c r="B12" s="89" t="s">
        <v>177</v>
      </c>
      <c r="C12" s="78">
        <v>1972</v>
      </c>
      <c r="D12" s="79">
        <v>0.10775462962962963</v>
      </c>
      <c r="E12" s="99">
        <f>D12+D13+D14</f>
        <v>0.24510416666666668</v>
      </c>
      <c r="F12" s="102">
        <v>4</v>
      </c>
    </row>
    <row r="13" spans="1:6" ht="24.75" customHeight="1">
      <c r="A13" s="105"/>
      <c r="B13" s="92" t="s">
        <v>112</v>
      </c>
      <c r="C13" s="81">
        <v>1968</v>
      </c>
      <c r="D13" s="82">
        <v>0.06905092592592592</v>
      </c>
      <c r="E13" s="100"/>
      <c r="F13" s="103"/>
    </row>
    <row r="14" spans="1:6" ht="24.75" customHeight="1" thickBot="1">
      <c r="A14" s="106"/>
      <c r="B14" s="83" t="s">
        <v>113</v>
      </c>
      <c r="C14" s="84">
        <v>1976</v>
      </c>
      <c r="D14" s="85">
        <v>0.06829861111111112</v>
      </c>
      <c r="E14" s="101"/>
      <c r="F14" s="104"/>
    </row>
    <row r="15" spans="1:6" ht="24.75" customHeight="1" thickTop="1">
      <c r="A15" s="96"/>
      <c r="B15" s="77" t="s">
        <v>276</v>
      </c>
      <c r="C15" s="78">
        <v>1973</v>
      </c>
      <c r="D15" s="86">
        <v>0.08643518518518518</v>
      </c>
      <c r="E15" s="99">
        <f>D15+D16+D17</f>
        <v>0.2465277777777778</v>
      </c>
      <c r="F15" s="102">
        <v>5</v>
      </c>
    </row>
    <row r="16" spans="1:6" ht="24.75" customHeight="1">
      <c r="A16" s="97"/>
      <c r="B16" s="80" t="s">
        <v>249</v>
      </c>
      <c r="C16" s="81">
        <v>1964</v>
      </c>
      <c r="D16" s="87">
        <v>0.07662037037037038</v>
      </c>
      <c r="E16" s="100"/>
      <c r="F16" s="103"/>
    </row>
    <row r="17" spans="1:6" ht="24.75" customHeight="1" thickBot="1">
      <c r="A17" s="98"/>
      <c r="B17" s="83" t="s">
        <v>269</v>
      </c>
      <c r="C17" s="84">
        <v>1966</v>
      </c>
      <c r="D17" s="88">
        <v>0.08347222222222223</v>
      </c>
      <c r="E17" s="101"/>
      <c r="F17" s="104"/>
    </row>
    <row r="18" spans="1:6" ht="24.75" customHeight="1" thickTop="1">
      <c r="A18" s="96" t="s">
        <v>329</v>
      </c>
      <c r="B18" s="89" t="s">
        <v>286</v>
      </c>
      <c r="C18" s="78">
        <v>1980</v>
      </c>
      <c r="D18" s="79">
        <v>0.08993055555555556</v>
      </c>
      <c r="E18" s="99">
        <f>D18+D19+D20</f>
        <v>0.24906249999999996</v>
      </c>
      <c r="F18" s="102">
        <v>6</v>
      </c>
    </row>
    <row r="19" spans="1:6" ht="24.75" customHeight="1">
      <c r="A19" s="97"/>
      <c r="B19" s="92" t="s">
        <v>268</v>
      </c>
      <c r="C19" s="81">
        <v>1975</v>
      </c>
      <c r="D19" s="82">
        <v>0.08326388888888889</v>
      </c>
      <c r="E19" s="100"/>
      <c r="F19" s="103"/>
    </row>
    <row r="20" spans="1:6" ht="24.75" customHeight="1" thickBot="1">
      <c r="A20" s="98"/>
      <c r="B20" s="83" t="s">
        <v>243</v>
      </c>
      <c r="C20" s="84">
        <v>1977</v>
      </c>
      <c r="D20" s="85">
        <v>0.07586805555555555</v>
      </c>
      <c r="E20" s="101"/>
      <c r="F20" s="104"/>
    </row>
    <row r="21" spans="1:6" ht="24.75" customHeight="1" thickTop="1">
      <c r="A21" s="96"/>
      <c r="B21" s="89" t="s">
        <v>266</v>
      </c>
      <c r="C21" s="78">
        <v>1976</v>
      </c>
      <c r="D21" s="79">
        <v>0.08209490740740741</v>
      </c>
      <c r="E21" s="99">
        <f>D21+D22+D23</f>
        <v>0.2678587962962963</v>
      </c>
      <c r="F21" s="102">
        <v>7</v>
      </c>
    </row>
    <row r="22" spans="1:6" ht="24.75" customHeight="1">
      <c r="A22" s="97"/>
      <c r="B22" s="92" t="s">
        <v>293</v>
      </c>
      <c r="C22" s="81">
        <v>1976</v>
      </c>
      <c r="D22" s="82">
        <v>0.0991435185185185</v>
      </c>
      <c r="E22" s="100"/>
      <c r="F22" s="103"/>
    </row>
    <row r="23" spans="1:6" ht="24.75" customHeight="1" thickBot="1">
      <c r="A23" s="98"/>
      <c r="B23" s="83" t="s">
        <v>277</v>
      </c>
      <c r="C23" s="84">
        <v>1976</v>
      </c>
      <c r="D23" s="85">
        <v>0.08662037037037036</v>
      </c>
      <c r="E23" s="101"/>
      <c r="F23" s="104"/>
    </row>
    <row r="24" spans="1:6" ht="24.75" customHeight="1" thickTop="1">
      <c r="A24" s="96" t="s">
        <v>326</v>
      </c>
      <c r="B24" s="77" t="s">
        <v>133</v>
      </c>
      <c r="C24" s="78">
        <v>1954</v>
      </c>
      <c r="D24" s="79">
        <v>0.11751157407407407</v>
      </c>
      <c r="E24" s="99">
        <f>D24+D25+D26</f>
        <v>0.3069560185185185</v>
      </c>
      <c r="F24" s="102">
        <v>8</v>
      </c>
    </row>
    <row r="25" spans="1:6" ht="24.75" customHeight="1">
      <c r="A25" s="97"/>
      <c r="B25" s="80" t="s">
        <v>132</v>
      </c>
      <c r="C25" s="81">
        <v>1978</v>
      </c>
      <c r="D25" s="82">
        <v>0.10644675925925927</v>
      </c>
      <c r="E25" s="100"/>
      <c r="F25" s="103"/>
    </row>
    <row r="26" spans="1:6" ht="24.75" customHeight="1" thickBot="1">
      <c r="A26" s="98"/>
      <c r="B26" s="83" t="s">
        <v>117</v>
      </c>
      <c r="C26" s="84">
        <v>1984</v>
      </c>
      <c r="D26" s="85">
        <v>0.08299768518518519</v>
      </c>
      <c r="E26" s="101"/>
      <c r="F26" s="104"/>
    </row>
    <row r="27" ht="13.5" thickTop="1"/>
  </sheetData>
  <sheetProtection/>
  <mergeCells count="25">
    <mergeCell ref="A1:F1"/>
    <mergeCell ref="A24:A26"/>
    <mergeCell ref="A15:A17"/>
    <mergeCell ref="E24:E26"/>
    <mergeCell ref="E15:E17"/>
    <mergeCell ref="F24:F26"/>
    <mergeCell ref="A3:A5"/>
    <mergeCell ref="A9:A11"/>
    <mergeCell ref="A6:A8"/>
    <mergeCell ref="E9:E11"/>
    <mergeCell ref="E6:E8"/>
    <mergeCell ref="F9:F11"/>
    <mergeCell ref="E3:E5"/>
    <mergeCell ref="F3:F5"/>
    <mergeCell ref="F6:F8"/>
    <mergeCell ref="A21:A23"/>
    <mergeCell ref="E21:E23"/>
    <mergeCell ref="F21:F23"/>
    <mergeCell ref="A12:A14"/>
    <mergeCell ref="E12:E14"/>
    <mergeCell ref="F12:F14"/>
    <mergeCell ref="E18:E20"/>
    <mergeCell ref="A18:A20"/>
    <mergeCell ref="F15:F17"/>
    <mergeCell ref="F18:F20"/>
  </mergeCells>
  <printOptions horizontalCentered="1"/>
  <pageMargins left="0.3937007874015748" right="0.3937007874015748" top="0.4330708661417323" bottom="0.3937007874015748" header="0.5118110236220472" footer="0.11811023622047245"/>
  <pageSetup horizontalDpi="600" verticalDpi="600" orientation="portrait" paperSize="9" r:id="rId1"/>
  <headerFooter alignWithMargins="0">
    <oddFooter>&amp;C&amp;"Comic Sans MS,Tučné"&amp;14&amp;P/&amp;N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</cp:lastModifiedBy>
  <cp:lastPrinted>2009-09-30T10:05:37Z</cp:lastPrinted>
  <dcterms:created xsi:type="dcterms:W3CDTF">1996-10-14T23:33:28Z</dcterms:created>
  <dcterms:modified xsi:type="dcterms:W3CDTF">2010-09-30T08:58:33Z</dcterms:modified>
  <cp:category/>
  <cp:version/>
  <cp:contentType/>
  <cp:contentStatus/>
</cp:coreProperties>
</file>