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1"/>
  </bookViews>
  <sheets>
    <sheet name="jednotlivci" sheetId="1" r:id="rId1"/>
    <sheet name="štafety" sheetId="2" r:id="rId2"/>
  </sheets>
  <definedNames/>
  <calcPr fullCalcOnLoad="1"/>
</workbook>
</file>

<file path=xl/sharedStrings.xml><?xml version="1.0" encoding="utf-8"?>
<sst xmlns="http://schemas.openxmlformats.org/spreadsheetml/2006/main" count="377" uniqueCount="255">
  <si>
    <t>poř.</t>
  </si>
  <si>
    <t xml:space="preserve">st. č. </t>
  </si>
  <si>
    <t>jméno</t>
  </si>
  <si>
    <t>příjmení</t>
  </si>
  <si>
    <t>rok</t>
  </si>
  <si>
    <t>klub/město</t>
  </si>
  <si>
    <t>kat.</t>
  </si>
  <si>
    <t>čas</t>
  </si>
  <si>
    <t>ztráta</t>
  </si>
  <si>
    <t>poř. kat.</t>
  </si>
  <si>
    <t>Kocourovský triatlon 2019 - 15. ročník</t>
  </si>
  <si>
    <t>sobota 22.6.2019</t>
  </si>
  <si>
    <t>plavání</t>
  </si>
  <si>
    <t>kolo</t>
  </si>
  <si>
    <t>běh</t>
  </si>
  <si>
    <t>název</t>
  </si>
  <si>
    <t>Boost-Team</t>
  </si>
  <si>
    <t>Lukáš Balák</t>
  </si>
  <si>
    <t>Jakub Špaček</t>
  </si>
  <si>
    <t>Přemysl Preiss</t>
  </si>
  <si>
    <t>FrkWa Team Chotiměř</t>
  </si>
  <si>
    <t>Václav Frk</t>
  </si>
  <si>
    <t>Ctirad Wajshajtl</t>
  </si>
  <si>
    <t>Jakub Wajshajtl</t>
  </si>
  <si>
    <t>NERD Team</t>
  </si>
  <si>
    <t>Martin Kroufek</t>
  </si>
  <si>
    <t>Václav Kirschner</t>
  </si>
  <si>
    <t>Petr</t>
  </si>
  <si>
    <t>Cmunt</t>
  </si>
  <si>
    <t>Bitters Superior Cyklolive team</t>
  </si>
  <si>
    <t>Zdeněk</t>
  </si>
  <si>
    <t>Pinc</t>
  </si>
  <si>
    <t>MMB Třebenice</t>
  </si>
  <si>
    <t>Dominik</t>
  </si>
  <si>
    <t>Čermák</t>
  </si>
  <si>
    <t>Duchcov</t>
  </si>
  <si>
    <t>Michal</t>
  </si>
  <si>
    <t>Koubek</t>
  </si>
  <si>
    <t>SKP Sever Teplice</t>
  </si>
  <si>
    <t>Čuchal</t>
  </si>
  <si>
    <t>Pavlíček</t>
  </si>
  <si>
    <t>Polevsko</t>
  </si>
  <si>
    <t>Vendulka</t>
  </si>
  <si>
    <t>Ryšavá</t>
  </si>
  <si>
    <t>AC Česká Lípa</t>
  </si>
  <si>
    <t>David</t>
  </si>
  <si>
    <t>Sirůček</t>
  </si>
  <si>
    <t>Multisport team</t>
  </si>
  <si>
    <t>Filip</t>
  </si>
  <si>
    <t>Peřinka</t>
  </si>
  <si>
    <t>TTT</t>
  </si>
  <si>
    <t>Dale</t>
  </si>
  <si>
    <t>Martin</t>
  </si>
  <si>
    <t>Rozběháme Litoměřicko</t>
  </si>
  <si>
    <t>Tomáš</t>
  </si>
  <si>
    <t>Michalík</t>
  </si>
  <si>
    <t>Tj Podbradec</t>
  </si>
  <si>
    <t>Luboš</t>
  </si>
  <si>
    <t>Verner</t>
  </si>
  <si>
    <t>Verny Team</t>
  </si>
  <si>
    <t>Vladimír</t>
  </si>
  <si>
    <t>Valtr</t>
  </si>
  <si>
    <t>MP Praha</t>
  </si>
  <si>
    <t>Ondřej</t>
  </si>
  <si>
    <t>Šmídek</t>
  </si>
  <si>
    <t>Postřižín</t>
  </si>
  <si>
    <t>Podběhlý</t>
  </si>
  <si>
    <t>Kadaň</t>
  </si>
  <si>
    <t>Stanislav</t>
  </si>
  <si>
    <t>Kahánek</t>
  </si>
  <si>
    <t>Dýmka míru</t>
  </si>
  <si>
    <t>Jana</t>
  </si>
  <si>
    <t>Milan</t>
  </si>
  <si>
    <t>Pospíšil</t>
  </si>
  <si>
    <t>CK Slavoj Terezín</t>
  </si>
  <si>
    <t>Pravoslav</t>
  </si>
  <si>
    <t>Vaněk</t>
  </si>
  <si>
    <t>Dubí</t>
  </si>
  <si>
    <t>Janda</t>
  </si>
  <si>
    <t>Roudnice nad Labem</t>
  </si>
  <si>
    <t>Jiří</t>
  </si>
  <si>
    <t>Marek</t>
  </si>
  <si>
    <t>SPONA Teplice</t>
  </si>
  <si>
    <t>Hájek</t>
  </si>
  <si>
    <t>BTT Libochovice</t>
  </si>
  <si>
    <t>Dušan</t>
  </si>
  <si>
    <t>Zelenák</t>
  </si>
  <si>
    <t>Glassman TT Teplice</t>
  </si>
  <si>
    <t>Karel</t>
  </si>
  <si>
    <t>Blaschke</t>
  </si>
  <si>
    <t>Skialp nad Hrobem team</t>
  </si>
  <si>
    <t>Radek</t>
  </si>
  <si>
    <t>Švajcr</t>
  </si>
  <si>
    <t>Forrest Gump Team</t>
  </si>
  <si>
    <t>Alena</t>
  </si>
  <si>
    <t>Hájková</t>
  </si>
  <si>
    <t>ASK Lovosice</t>
  </si>
  <si>
    <t>Markéta</t>
  </si>
  <si>
    <t>Hyšplerová</t>
  </si>
  <si>
    <t>Rozběháme Litoměřice</t>
  </si>
  <si>
    <t>Kozelka</t>
  </si>
  <si>
    <t>KRK Litoměřice</t>
  </si>
  <si>
    <t>Farda</t>
  </si>
  <si>
    <t>Krušnosman TT Litvínov</t>
  </si>
  <si>
    <t>Veronika</t>
  </si>
  <si>
    <t>Řezáčová</t>
  </si>
  <si>
    <t>Predator Workout UNL</t>
  </si>
  <si>
    <t>Vopat</t>
  </si>
  <si>
    <t>Milan z hor</t>
  </si>
  <si>
    <t>Bušek</t>
  </si>
  <si>
    <t>Jan</t>
  </si>
  <si>
    <t>Štika</t>
  </si>
  <si>
    <t>Hrob</t>
  </si>
  <si>
    <t>Bureš</t>
  </si>
  <si>
    <t>CK Slavoj Terezín Cyklo City</t>
  </si>
  <si>
    <t>František</t>
  </si>
  <si>
    <t>Spona Teplice</t>
  </si>
  <si>
    <t>Radovan</t>
  </si>
  <si>
    <t>Mojžiš</t>
  </si>
  <si>
    <t>PCKL</t>
  </si>
  <si>
    <t>Aleš</t>
  </si>
  <si>
    <t>Kadlečík</t>
  </si>
  <si>
    <t>Mělník</t>
  </si>
  <si>
    <t>GaySport.cz</t>
  </si>
  <si>
    <t>Tajč</t>
  </si>
  <si>
    <t>HH Smíchov</t>
  </si>
  <si>
    <t>Lenka</t>
  </si>
  <si>
    <t>Nekvasilová</t>
  </si>
  <si>
    <t>Líbeznice</t>
  </si>
  <si>
    <t>Diviš</t>
  </si>
  <si>
    <t>SNB Praha</t>
  </si>
  <si>
    <t>Josef</t>
  </si>
  <si>
    <t>Čarný</t>
  </si>
  <si>
    <t>Sádovský</t>
  </si>
  <si>
    <t>Jablonec nad Nisou</t>
  </si>
  <si>
    <t>Burda</t>
  </si>
  <si>
    <t>Veslování Bohemians</t>
  </si>
  <si>
    <t>Čermáková</t>
  </si>
  <si>
    <t>Liberec</t>
  </si>
  <si>
    <t>Bláha</t>
  </si>
  <si>
    <t>Libochovice</t>
  </si>
  <si>
    <t>Dvořák</t>
  </si>
  <si>
    <t>Mika Training</t>
  </si>
  <si>
    <t>Simona</t>
  </si>
  <si>
    <t>Pislcejková</t>
  </si>
  <si>
    <t>SP</t>
  </si>
  <si>
    <t>Richard</t>
  </si>
  <si>
    <t>Kolesár</t>
  </si>
  <si>
    <t>Ironlegs Nevada</t>
  </si>
  <si>
    <t>Soukup</t>
  </si>
  <si>
    <t>Horáčková</t>
  </si>
  <si>
    <t>SAHARA Vědomice</t>
  </si>
  <si>
    <t>Pavel</t>
  </si>
  <si>
    <t>Horáček</t>
  </si>
  <si>
    <t>Klug</t>
  </si>
  <si>
    <t>Chotěšov</t>
  </si>
  <si>
    <t>Štěpán</t>
  </si>
  <si>
    <t>Zahálka</t>
  </si>
  <si>
    <t>Václav</t>
  </si>
  <si>
    <t>Švec</t>
  </si>
  <si>
    <t>Jaroslav</t>
  </si>
  <si>
    <t>KAMENICE</t>
  </si>
  <si>
    <t>Lucie</t>
  </si>
  <si>
    <t>Klausová</t>
  </si>
  <si>
    <t>Chlumec</t>
  </si>
  <si>
    <t>Mašek</t>
  </si>
  <si>
    <t>Nový Bor</t>
  </si>
  <si>
    <t>Suchý</t>
  </si>
  <si>
    <t>Cyklorenova Cvikov</t>
  </si>
  <si>
    <t>Černohorský</t>
  </si>
  <si>
    <t>Kola Vondra</t>
  </si>
  <si>
    <t>ženy</t>
  </si>
  <si>
    <t>Rudiš</t>
  </si>
  <si>
    <t>PKV</t>
  </si>
  <si>
    <t>Žáček</t>
  </si>
  <si>
    <t>Lukáš Kučera</t>
  </si>
  <si>
    <t>S1</t>
  </si>
  <si>
    <t>Odstrčil</t>
  </si>
  <si>
    <t>Miroslav</t>
  </si>
  <si>
    <t>Sunkovský</t>
  </si>
  <si>
    <t>Sunset Bike Slaný</t>
  </si>
  <si>
    <t>SportTeam Brozany</t>
  </si>
  <si>
    <t>S2</t>
  </si>
  <si>
    <t>Tereza</t>
  </si>
  <si>
    <t>Havlíková</t>
  </si>
  <si>
    <t>Bystrouška</t>
  </si>
  <si>
    <t>Dolní Beřkovice</t>
  </si>
  <si>
    <t>S3</t>
  </si>
  <si>
    <t>1.</t>
  </si>
  <si>
    <t>3.</t>
  </si>
  <si>
    <t>5.</t>
  </si>
  <si>
    <t>2.</t>
  </si>
  <si>
    <t>4.</t>
  </si>
  <si>
    <t>9.</t>
  </si>
  <si>
    <t>8.</t>
  </si>
  <si>
    <t>6.</t>
  </si>
  <si>
    <t>7.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</si>
  <si>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</si>
  <si>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</si>
  <si>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</si>
  <si>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</si>
  <si>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</si>
  <si>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</si>
  <si>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</si>
  <si>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</si>
  <si>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</si>
  <si>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</si>
  <si>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</si>
  <si>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</si>
  <si>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</si>
  <si>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</si>
  <si>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</si>
  <si>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</si>
  <si>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</si>
  <si>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</si>
  <si>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</si>
  <si>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</si>
  <si>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</si>
  <si>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</si>
  <si>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</si>
  <si>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</si>
  <si>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</si>
  <si>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</si>
  <si>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</si>
  <si>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</si>
  <si>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</si>
  <si>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</si>
  <si>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</si>
  <si>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</si>
  <si>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</si>
  <si>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</si>
  <si>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</si>
  <si>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</si>
  <si>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</si>
  <si>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</si>
  <si>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</si>
  <si>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</si>
  <si>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</si>
  <si>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</si>
  <si>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</si>
  <si>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</si>
  <si>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</si>
  <si>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</si>
  <si>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</si>
  <si>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</si>
  <si>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</si>
  <si>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</si>
  <si>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</si>
  <si>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</si>
  <si>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</si>
  <si>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</si>
  <si>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</si>
  <si>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</si>
  <si>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 xml:space="preserve">počet účastníků 65   </t>
  </si>
  <si>
    <t xml:space="preserve">počet štafet: 3 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</si>
</sst>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.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20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164" fontId="23" fillId="0" borderId="0" xfId="0" applyNumberFormat="1" applyFont="1" applyAlignment="1">
      <alignment horizontal="center"/>
    </xf>
    <xf numFmtId="21" fontId="0" fillId="0" borderId="0" xfId="0" applyNumberFormat="1" applyAlignment="1">
      <alignment/>
    </xf>
    <xf numFmtId="0" fontId="39" fillId="0" borderId="0" xfId="0" applyFont="1" applyAlignment="1">
      <alignment horizontal="center"/>
    </xf>
    <xf numFmtId="0" fontId="23" fillId="33" borderId="0" xfId="0" applyFont="1" applyFill="1" applyAlignment="1">
      <alignment/>
    </xf>
    <xf numFmtId="0" fontId="2" fillId="0" borderId="0" xfId="45" applyNumberFormat="1" applyFont="1" applyAlignment="1">
      <alignment horizontal="center" wrapText="1"/>
      <protection/>
    </xf>
    <xf numFmtId="0" fontId="2" fillId="0" borderId="0" xfId="45" applyFont="1" applyAlignment="1">
      <alignment wrapText="1"/>
      <protection/>
    </xf>
    <xf numFmtId="164" fontId="23" fillId="33" borderId="10" xfId="0" applyNumberFormat="1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2" fillId="33" borderId="11" xfId="45" applyFont="1" applyFill="1" applyBorder="1" applyAlignment="1">
      <alignment wrapText="1"/>
      <protection/>
    </xf>
    <xf numFmtId="0" fontId="2" fillId="33" borderId="11" xfId="45" applyNumberFormat="1" applyFont="1" applyFill="1" applyBorder="1" applyAlignment="1">
      <alignment horizontal="center" wrapText="1"/>
      <protection/>
    </xf>
    <xf numFmtId="21" fontId="0" fillId="33" borderId="11" xfId="0" applyNumberFormat="1" applyFill="1" applyBorder="1" applyAlignment="1">
      <alignment/>
    </xf>
    <xf numFmtId="164" fontId="23" fillId="34" borderId="10" xfId="0" applyNumberFormat="1" applyFont="1" applyFill="1" applyBorder="1" applyAlignment="1">
      <alignment horizontal="center"/>
    </xf>
    <xf numFmtId="0" fontId="0" fillId="34" borderId="11" xfId="0" applyFill="1" applyBorder="1" applyAlignment="1">
      <alignment/>
    </xf>
    <xf numFmtId="0" fontId="2" fillId="34" borderId="11" xfId="45" applyFont="1" applyFill="1" applyBorder="1" applyAlignment="1">
      <alignment wrapText="1"/>
      <protection/>
    </xf>
    <xf numFmtId="0" fontId="2" fillId="34" borderId="11" xfId="45" applyNumberFormat="1" applyFont="1" applyFill="1" applyBorder="1" applyAlignment="1">
      <alignment horizontal="center" wrapText="1"/>
      <protection/>
    </xf>
    <xf numFmtId="21" fontId="0" fillId="34" borderId="11" xfId="0" applyNumberFormat="1" applyFill="1" applyBorder="1" applyAlignment="1">
      <alignment/>
    </xf>
    <xf numFmtId="164" fontId="23" fillId="35" borderId="10" xfId="0" applyNumberFormat="1" applyFont="1" applyFill="1" applyBorder="1" applyAlignment="1">
      <alignment horizontal="center"/>
    </xf>
    <xf numFmtId="0" fontId="0" fillId="35" borderId="11" xfId="0" applyFill="1" applyBorder="1" applyAlignment="1">
      <alignment/>
    </xf>
    <xf numFmtId="0" fontId="2" fillId="35" borderId="11" xfId="45" applyFont="1" applyFill="1" applyBorder="1" applyAlignment="1">
      <alignment wrapText="1"/>
      <protection/>
    </xf>
    <xf numFmtId="0" fontId="2" fillId="35" borderId="11" xfId="45" applyNumberFormat="1" applyFont="1" applyFill="1" applyBorder="1" applyAlignment="1">
      <alignment horizontal="center" wrapText="1"/>
      <protection/>
    </xf>
    <xf numFmtId="21" fontId="0" fillId="35" borderId="11" xfId="0" applyNumberFormat="1" applyFill="1" applyBorder="1" applyAlignment="1">
      <alignment/>
    </xf>
    <xf numFmtId="0" fontId="23" fillId="36" borderId="0" xfId="0" applyFont="1" applyFill="1" applyAlignment="1">
      <alignment/>
    </xf>
    <xf numFmtId="0" fontId="23" fillId="33" borderId="12" xfId="0" applyFont="1" applyFill="1" applyBorder="1" applyAlignment="1">
      <alignment horizontal="center"/>
    </xf>
    <xf numFmtId="0" fontId="23" fillId="34" borderId="12" xfId="0" applyFont="1" applyFill="1" applyBorder="1" applyAlignment="1">
      <alignment horizontal="center"/>
    </xf>
    <xf numFmtId="0" fontId="23" fillId="35" borderId="12" xfId="0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left"/>
    </xf>
    <xf numFmtId="0" fontId="40" fillId="0" borderId="0" xfId="0" applyFont="1" applyAlignment="1">
      <alignment horizontal="right"/>
    </xf>
    <xf numFmtId="0" fontId="39" fillId="0" borderId="0" xfId="0" applyFont="1" applyAlignment="1">
      <alignment horizontal="right"/>
    </xf>
    <xf numFmtId="164" fontId="41" fillId="0" borderId="10" xfId="0" applyNumberFormat="1" applyFont="1" applyBorder="1" applyAlignment="1">
      <alignment horizontal="center"/>
    </xf>
    <xf numFmtId="0" fontId="42" fillId="0" borderId="11" xfId="0" applyFont="1" applyBorder="1" applyAlignment="1">
      <alignment/>
    </xf>
    <xf numFmtId="21" fontId="42" fillId="0" borderId="11" xfId="0" applyNumberFormat="1" applyFont="1" applyBorder="1" applyAlignment="1">
      <alignment/>
    </xf>
    <xf numFmtId="0" fontId="42" fillId="0" borderId="12" xfId="0" applyFont="1" applyBorder="1" applyAlignment="1">
      <alignment/>
    </xf>
    <xf numFmtId="0" fontId="41" fillId="37" borderId="10" xfId="0" applyFont="1" applyFill="1" applyBorder="1" applyAlignment="1">
      <alignment horizontal="center"/>
    </xf>
    <xf numFmtId="0" fontId="42" fillId="37" borderId="11" xfId="0" applyFont="1" applyFill="1" applyBorder="1" applyAlignment="1">
      <alignment/>
    </xf>
    <xf numFmtId="21" fontId="42" fillId="37" borderId="11" xfId="0" applyNumberFormat="1" applyFont="1" applyFill="1" applyBorder="1" applyAlignment="1">
      <alignment/>
    </xf>
    <xf numFmtId="21" fontId="42" fillId="37" borderId="12" xfId="0" applyNumberFormat="1" applyFont="1" applyFill="1" applyBorder="1" applyAlignment="1">
      <alignment/>
    </xf>
    <xf numFmtId="21" fontId="42" fillId="0" borderId="12" xfId="0" applyNumberFormat="1" applyFont="1" applyBorder="1" applyAlignment="1">
      <alignment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zoomScalePageLayoutView="0" workbookViewId="0" topLeftCell="A1">
      <selection activeCell="F3" sqref="F3"/>
    </sheetView>
  </sheetViews>
  <sheetFormatPr defaultColWidth="9.140625" defaultRowHeight="15"/>
  <cols>
    <col min="1" max="1" width="4.57421875" style="0" bestFit="1" customWidth="1"/>
    <col min="2" max="2" width="5.421875" style="0" bestFit="1" customWidth="1"/>
    <col min="3" max="3" width="8.8515625" style="0" bestFit="1" customWidth="1"/>
    <col min="4" max="4" width="11.57421875" style="0" bestFit="1" customWidth="1"/>
    <col min="5" max="5" width="27.00390625" style="0" bestFit="1" customWidth="1"/>
    <col min="6" max="6" width="5.00390625" style="0" bestFit="1" customWidth="1"/>
    <col min="7" max="7" width="11.421875" style="0" bestFit="1" customWidth="1"/>
    <col min="8" max="8" width="8.28125" style="0" customWidth="1"/>
    <col min="9" max="9" width="7.140625" style="0" bestFit="1" customWidth="1"/>
    <col min="10" max="10" width="7.8515625" style="0" customWidth="1"/>
  </cols>
  <sheetData>
    <row r="1" spans="1:10" ht="26.25">
      <c r="A1" s="26" t="s">
        <v>10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6.5" customHeight="1">
      <c r="A2" s="27" t="s">
        <v>11</v>
      </c>
      <c r="B2" s="27"/>
      <c r="C2" s="27"/>
      <c r="D2" s="27"/>
      <c r="E2" s="3"/>
      <c r="F2" s="28" t="s">
        <v>253</v>
      </c>
      <c r="G2" s="29"/>
      <c r="H2" s="29"/>
      <c r="I2" s="29"/>
      <c r="J2" s="29"/>
    </row>
    <row r="3" spans="1:10" ht="15.75" customHeight="1">
      <c r="A3" s="22" t="s">
        <v>0</v>
      </c>
      <c r="B3" s="22" t="s">
        <v>1</v>
      </c>
      <c r="C3" s="22" t="s">
        <v>2</v>
      </c>
      <c r="D3" s="22" t="s">
        <v>3</v>
      </c>
      <c r="E3" s="22" t="s">
        <v>5</v>
      </c>
      <c r="F3" s="22" t="s">
        <v>4</v>
      </c>
      <c r="G3" s="22" t="s">
        <v>6</v>
      </c>
      <c r="H3" s="22" t="s">
        <v>7</v>
      </c>
      <c r="I3" s="22" t="s">
        <v>8</v>
      </c>
      <c r="J3" s="22" t="s">
        <v>9</v>
      </c>
    </row>
    <row r="4" spans="1:10" ht="15">
      <c r="A4" s="7" t="s">
        <v>188</v>
      </c>
      <c r="B4" s="8">
        <v>10</v>
      </c>
      <c r="C4" s="9" t="s">
        <v>27</v>
      </c>
      <c r="D4" s="9" t="s">
        <v>149</v>
      </c>
      <c r="E4" s="9" t="s">
        <v>173</v>
      </c>
      <c r="F4" s="10">
        <v>1987</v>
      </c>
      <c r="G4" s="8" t="str">
        <f aca="true" t="shared" si="0" ref="G4:G38">IF(F4&gt;1979,"Muži do 40",IF(F4&gt;1979,"Muži nad 40","Muži nad 40"))</f>
        <v>Muži do 40</v>
      </c>
      <c r="H4" s="11">
        <v>0.03975694444444445</v>
      </c>
      <c r="I4" s="8"/>
      <c r="J4" s="23" t="s">
        <v>188</v>
      </c>
    </row>
    <row r="5" spans="1:10" ht="15">
      <c r="A5" s="7" t="s">
        <v>191</v>
      </c>
      <c r="B5" s="8">
        <v>31</v>
      </c>
      <c r="C5" s="9" t="s">
        <v>110</v>
      </c>
      <c r="D5" s="9" t="s">
        <v>113</v>
      </c>
      <c r="E5" s="9" t="s">
        <v>114</v>
      </c>
      <c r="F5" s="10">
        <v>1982</v>
      </c>
      <c r="G5" s="8" t="str">
        <f t="shared" si="0"/>
        <v>Muži do 40</v>
      </c>
      <c r="H5" s="11">
        <v>0.04215277777777778</v>
      </c>
      <c r="I5" s="11">
        <f aca="true" t="shared" si="1" ref="I5:I36">H5-$H$4</f>
        <v>0.002395833333333333</v>
      </c>
      <c r="J5" s="23" t="s">
        <v>191</v>
      </c>
    </row>
    <row r="6" spans="1:10" ht="15">
      <c r="A6" s="7" t="s">
        <v>189</v>
      </c>
      <c r="B6" s="8">
        <v>32</v>
      </c>
      <c r="C6" s="9" t="s">
        <v>48</v>
      </c>
      <c r="D6" s="9" t="s">
        <v>49</v>
      </c>
      <c r="E6" s="9" t="s">
        <v>50</v>
      </c>
      <c r="F6" s="10">
        <v>1988</v>
      </c>
      <c r="G6" s="8" t="str">
        <f t="shared" si="0"/>
        <v>Muži do 40</v>
      </c>
      <c r="H6" s="11">
        <v>0.042569444444444444</v>
      </c>
      <c r="I6" s="11">
        <f t="shared" si="1"/>
        <v>0.0028124999999999956</v>
      </c>
      <c r="J6" s="23" t="s">
        <v>189</v>
      </c>
    </row>
    <row r="7" spans="1:10" ht="15">
      <c r="A7" s="7" t="s">
        <v>192</v>
      </c>
      <c r="B7" s="8">
        <v>13</v>
      </c>
      <c r="C7" s="9" t="s">
        <v>30</v>
      </c>
      <c r="D7" s="9" t="s">
        <v>31</v>
      </c>
      <c r="E7" s="9" t="s">
        <v>32</v>
      </c>
      <c r="F7" s="10">
        <v>1996</v>
      </c>
      <c r="G7" s="8" t="str">
        <f t="shared" si="0"/>
        <v>Muži do 40</v>
      </c>
      <c r="H7" s="11">
        <v>0.04261574074074074</v>
      </c>
      <c r="I7" s="11">
        <f t="shared" si="1"/>
        <v>0.00285879629629629</v>
      </c>
      <c r="J7" s="23" t="s">
        <v>192</v>
      </c>
    </row>
    <row r="8" spans="1:10" ht="15">
      <c r="A8" s="7" t="s">
        <v>190</v>
      </c>
      <c r="B8" s="8">
        <v>51</v>
      </c>
      <c r="C8" s="9" t="s">
        <v>27</v>
      </c>
      <c r="D8" s="9" t="s">
        <v>39</v>
      </c>
      <c r="E8" s="9" t="s">
        <v>32</v>
      </c>
      <c r="F8" s="10">
        <v>1980</v>
      </c>
      <c r="G8" s="8" t="str">
        <f t="shared" si="0"/>
        <v>Muži do 40</v>
      </c>
      <c r="H8" s="11">
        <v>0.042673611111111114</v>
      </c>
      <c r="I8" s="11">
        <f t="shared" si="1"/>
        <v>0.0029166666666666646</v>
      </c>
      <c r="J8" s="23" t="s">
        <v>190</v>
      </c>
    </row>
    <row r="9" spans="1:10" ht="15">
      <c r="A9" s="7" t="s">
        <v>195</v>
      </c>
      <c r="B9" s="8">
        <v>21</v>
      </c>
      <c r="C9" s="9" t="s">
        <v>57</v>
      </c>
      <c r="D9" s="9" t="s">
        <v>73</v>
      </c>
      <c r="E9" s="9" t="s">
        <v>74</v>
      </c>
      <c r="F9" s="10">
        <v>1983</v>
      </c>
      <c r="G9" s="8" t="str">
        <f t="shared" si="0"/>
        <v>Muži do 40</v>
      </c>
      <c r="H9" s="11">
        <v>0.04311342592592593</v>
      </c>
      <c r="I9" s="11">
        <f t="shared" si="1"/>
        <v>0.003356481481481481</v>
      </c>
      <c r="J9" s="23" t="s">
        <v>195</v>
      </c>
    </row>
    <row r="10" spans="1:10" ht="15">
      <c r="A10" s="7" t="s">
        <v>196</v>
      </c>
      <c r="B10" s="8">
        <v>49</v>
      </c>
      <c r="C10" s="9" t="s">
        <v>156</v>
      </c>
      <c r="D10" s="9" t="s">
        <v>157</v>
      </c>
      <c r="E10" s="9" t="s">
        <v>74</v>
      </c>
      <c r="F10" s="10">
        <v>2006</v>
      </c>
      <c r="G10" s="8" t="str">
        <f t="shared" si="0"/>
        <v>Muži do 40</v>
      </c>
      <c r="H10" s="11">
        <v>0.043368055555555556</v>
      </c>
      <c r="I10" s="11">
        <f t="shared" si="1"/>
        <v>0.0036111111111111066</v>
      </c>
      <c r="J10" s="23" t="s">
        <v>196</v>
      </c>
    </row>
    <row r="11" spans="1:10" ht="15">
      <c r="A11" s="12" t="s">
        <v>194</v>
      </c>
      <c r="B11" s="13">
        <v>50</v>
      </c>
      <c r="C11" s="14" t="s">
        <v>81</v>
      </c>
      <c r="D11" s="14" t="s">
        <v>109</v>
      </c>
      <c r="E11" s="14" t="s">
        <v>84</v>
      </c>
      <c r="F11" s="15">
        <v>1973</v>
      </c>
      <c r="G11" s="13" t="str">
        <f t="shared" si="0"/>
        <v>Muži nad 40</v>
      </c>
      <c r="H11" s="16">
        <v>0.04361111111111111</v>
      </c>
      <c r="I11" s="16">
        <f t="shared" si="1"/>
        <v>0.0038541666666666585</v>
      </c>
      <c r="J11" s="24" t="s">
        <v>188</v>
      </c>
    </row>
    <row r="12" spans="1:10" ht="15">
      <c r="A12" s="7" t="s">
        <v>193</v>
      </c>
      <c r="B12" s="8">
        <v>56</v>
      </c>
      <c r="C12" s="9" t="s">
        <v>68</v>
      </c>
      <c r="D12" s="9" t="s">
        <v>69</v>
      </c>
      <c r="E12" s="9" t="s">
        <v>70</v>
      </c>
      <c r="F12" s="10">
        <v>1981</v>
      </c>
      <c r="G12" s="8" t="str">
        <f t="shared" si="0"/>
        <v>Muži do 40</v>
      </c>
      <c r="H12" s="11">
        <v>0.0437962962962963</v>
      </c>
      <c r="I12" s="11">
        <f t="shared" si="1"/>
        <v>0.0040393518518518495</v>
      </c>
      <c r="J12" s="23" t="s">
        <v>194</v>
      </c>
    </row>
    <row r="13" spans="1:10" ht="15">
      <c r="A13" s="7" t="s">
        <v>197</v>
      </c>
      <c r="B13" s="8">
        <v>22</v>
      </c>
      <c r="C13" s="9" t="s">
        <v>45</v>
      </c>
      <c r="D13" s="9" t="s">
        <v>46</v>
      </c>
      <c r="E13" s="9" t="s">
        <v>47</v>
      </c>
      <c r="F13" s="10">
        <v>1987</v>
      </c>
      <c r="G13" s="8" t="str">
        <f t="shared" si="0"/>
        <v>Muži do 40</v>
      </c>
      <c r="H13" s="11">
        <v>0.04421296296296296</v>
      </c>
      <c r="I13" s="11">
        <f t="shared" si="1"/>
        <v>0.004456018518518512</v>
      </c>
      <c r="J13" s="23" t="s">
        <v>193</v>
      </c>
    </row>
    <row r="14" spans="1:10" ht="15">
      <c r="A14" s="12" t="s">
        <v>198</v>
      </c>
      <c r="B14" s="13">
        <v>38</v>
      </c>
      <c r="C14" s="14" t="s">
        <v>110</v>
      </c>
      <c r="D14" s="14" t="s">
        <v>124</v>
      </c>
      <c r="E14" s="14" t="s">
        <v>125</v>
      </c>
      <c r="F14" s="15">
        <v>1968</v>
      </c>
      <c r="G14" s="13" t="str">
        <f t="shared" si="0"/>
        <v>Muži nad 40</v>
      </c>
      <c r="H14" s="16">
        <v>0.044756944444444446</v>
      </c>
      <c r="I14" s="16">
        <f t="shared" si="1"/>
        <v>0.0049999999999999975</v>
      </c>
      <c r="J14" s="24" t="s">
        <v>191</v>
      </c>
    </row>
    <row r="15" spans="1:10" ht="15">
      <c r="A15" s="7" t="s">
        <v>199</v>
      </c>
      <c r="B15" s="8">
        <v>4</v>
      </c>
      <c r="C15" s="9" t="s">
        <v>63</v>
      </c>
      <c r="D15" s="9" t="s">
        <v>28</v>
      </c>
      <c r="E15" s="9" t="s">
        <v>29</v>
      </c>
      <c r="F15" s="10">
        <v>2003</v>
      </c>
      <c r="G15" s="8" t="str">
        <f t="shared" si="0"/>
        <v>Muži do 40</v>
      </c>
      <c r="H15" s="11">
        <v>0.04510416666666667</v>
      </c>
      <c r="I15" s="11">
        <f t="shared" si="1"/>
        <v>0.0053472222222222185</v>
      </c>
      <c r="J15" s="23" t="s">
        <v>197</v>
      </c>
    </row>
    <row r="16" spans="1:10" ht="15">
      <c r="A16" s="12" t="s">
        <v>200</v>
      </c>
      <c r="B16" s="13">
        <v>9</v>
      </c>
      <c r="C16" s="14" t="s">
        <v>72</v>
      </c>
      <c r="D16" s="14" t="s">
        <v>107</v>
      </c>
      <c r="E16" s="14" t="s">
        <v>108</v>
      </c>
      <c r="F16" s="15">
        <v>1961</v>
      </c>
      <c r="G16" s="13" t="str">
        <f t="shared" si="0"/>
        <v>Muži nad 40</v>
      </c>
      <c r="H16" s="16">
        <v>0.045254629629629624</v>
      </c>
      <c r="I16" s="16">
        <f t="shared" si="1"/>
        <v>0.005497685185185175</v>
      </c>
      <c r="J16" s="24" t="s">
        <v>189</v>
      </c>
    </row>
    <row r="17" spans="1:10" ht="15">
      <c r="A17" s="7" t="s">
        <v>201</v>
      </c>
      <c r="B17" s="8">
        <v>8</v>
      </c>
      <c r="C17" s="9" t="s">
        <v>33</v>
      </c>
      <c r="D17" s="9" t="s">
        <v>34</v>
      </c>
      <c r="E17" s="9" t="s">
        <v>35</v>
      </c>
      <c r="F17" s="10">
        <v>1987</v>
      </c>
      <c r="G17" s="8" t="str">
        <f t="shared" si="0"/>
        <v>Muži do 40</v>
      </c>
      <c r="H17" s="11">
        <v>0.0453587962962963</v>
      </c>
      <c r="I17" s="11">
        <f t="shared" si="1"/>
        <v>0.005601851851851851</v>
      </c>
      <c r="J17" s="23" t="s">
        <v>198</v>
      </c>
    </row>
    <row r="18" spans="1:10" ht="15">
      <c r="A18" s="7" t="s">
        <v>202</v>
      </c>
      <c r="B18" s="8">
        <v>45</v>
      </c>
      <c r="C18" s="9" t="s">
        <v>27</v>
      </c>
      <c r="D18" s="9" t="s">
        <v>78</v>
      </c>
      <c r="E18" s="9" t="s">
        <v>79</v>
      </c>
      <c r="F18" s="10">
        <v>1982</v>
      </c>
      <c r="G18" s="8" t="str">
        <f t="shared" si="0"/>
        <v>Muži do 40</v>
      </c>
      <c r="H18" s="11">
        <v>0.046412037037037036</v>
      </c>
      <c r="I18" s="11">
        <f t="shared" si="1"/>
        <v>0.0066550925925925875</v>
      </c>
      <c r="J18" s="23" t="s">
        <v>199</v>
      </c>
    </row>
    <row r="19" spans="1:10" ht="15">
      <c r="A19" s="12" t="s">
        <v>203</v>
      </c>
      <c r="B19" s="13">
        <v>52</v>
      </c>
      <c r="C19" s="14" t="s">
        <v>152</v>
      </c>
      <c r="D19" s="14" t="s">
        <v>167</v>
      </c>
      <c r="E19" s="14" t="s">
        <v>168</v>
      </c>
      <c r="F19" s="15">
        <v>1969</v>
      </c>
      <c r="G19" s="13" t="str">
        <f t="shared" si="0"/>
        <v>Muži nad 40</v>
      </c>
      <c r="H19" s="16">
        <v>0.04684027777777778</v>
      </c>
      <c r="I19" s="16">
        <f t="shared" si="1"/>
        <v>0.00708333333333333</v>
      </c>
      <c r="J19" s="24" t="s">
        <v>192</v>
      </c>
    </row>
    <row r="20" spans="1:10" ht="15">
      <c r="A20" s="12" t="s">
        <v>204</v>
      </c>
      <c r="B20" s="13">
        <v>34</v>
      </c>
      <c r="C20" s="14" t="s">
        <v>27</v>
      </c>
      <c r="D20" s="14" t="s">
        <v>102</v>
      </c>
      <c r="E20" s="14" t="s">
        <v>103</v>
      </c>
      <c r="F20" s="15">
        <v>1973</v>
      </c>
      <c r="G20" s="13" t="str">
        <f t="shared" si="0"/>
        <v>Muži nad 40</v>
      </c>
      <c r="H20" s="16">
        <v>0.04753472222222222</v>
      </c>
      <c r="I20" s="16">
        <f t="shared" si="1"/>
        <v>0.007777777777777772</v>
      </c>
      <c r="J20" s="24" t="s">
        <v>190</v>
      </c>
    </row>
    <row r="21" spans="1:10" ht="15">
      <c r="A21" s="12" t="s">
        <v>205</v>
      </c>
      <c r="B21" s="13">
        <v>33</v>
      </c>
      <c r="C21" s="14" t="s">
        <v>178</v>
      </c>
      <c r="D21" s="14" t="s">
        <v>179</v>
      </c>
      <c r="E21" s="14" t="s">
        <v>180</v>
      </c>
      <c r="F21" s="15">
        <v>1972</v>
      </c>
      <c r="G21" s="13" t="str">
        <f t="shared" si="0"/>
        <v>Muži nad 40</v>
      </c>
      <c r="H21" s="16">
        <v>0.04804398148148148</v>
      </c>
      <c r="I21" s="16">
        <f t="shared" si="1"/>
        <v>0.00828703703703703</v>
      </c>
      <c r="J21" s="24" t="s">
        <v>195</v>
      </c>
    </row>
    <row r="22" spans="1:10" ht="15">
      <c r="A22" s="12" t="s">
        <v>206</v>
      </c>
      <c r="B22" s="13">
        <v>63</v>
      </c>
      <c r="C22" s="14" t="s">
        <v>27</v>
      </c>
      <c r="D22" s="14" t="s">
        <v>139</v>
      </c>
      <c r="E22" s="14" t="s">
        <v>140</v>
      </c>
      <c r="F22" s="15">
        <v>1976</v>
      </c>
      <c r="G22" s="13" t="str">
        <f t="shared" si="0"/>
        <v>Muži nad 40</v>
      </c>
      <c r="H22" s="16">
        <v>0.04809027777777778</v>
      </c>
      <c r="I22" s="16">
        <f t="shared" si="1"/>
        <v>0.008333333333333331</v>
      </c>
      <c r="J22" s="24" t="s">
        <v>196</v>
      </c>
    </row>
    <row r="23" spans="1:10" ht="15">
      <c r="A23" s="12" t="s">
        <v>207</v>
      </c>
      <c r="B23" s="13">
        <v>30</v>
      </c>
      <c r="C23" s="14" t="s">
        <v>27</v>
      </c>
      <c r="D23" s="14" t="s">
        <v>177</v>
      </c>
      <c r="E23" s="14" t="s">
        <v>122</v>
      </c>
      <c r="F23" s="15">
        <v>1974</v>
      </c>
      <c r="G23" s="13" t="str">
        <f t="shared" si="0"/>
        <v>Muži nad 40</v>
      </c>
      <c r="H23" s="16">
        <v>0.048125</v>
      </c>
      <c r="I23" s="16">
        <f t="shared" si="1"/>
        <v>0.008368055555555552</v>
      </c>
      <c r="J23" s="24" t="s">
        <v>194</v>
      </c>
    </row>
    <row r="24" spans="1:10" ht="15">
      <c r="A24" s="12" t="s">
        <v>208</v>
      </c>
      <c r="B24" s="13">
        <v>6</v>
      </c>
      <c r="C24" s="14" t="s">
        <v>57</v>
      </c>
      <c r="D24" s="14" t="s">
        <v>133</v>
      </c>
      <c r="E24" s="14" t="s">
        <v>134</v>
      </c>
      <c r="F24" s="15">
        <v>1965</v>
      </c>
      <c r="G24" s="13" t="str">
        <f t="shared" si="0"/>
        <v>Muži nad 40</v>
      </c>
      <c r="H24" s="16">
        <v>0.048321759259259266</v>
      </c>
      <c r="I24" s="16">
        <f t="shared" si="1"/>
        <v>0.008564814814814817</v>
      </c>
      <c r="J24" s="24" t="s">
        <v>193</v>
      </c>
    </row>
    <row r="25" spans="1:10" ht="15">
      <c r="A25" s="12" t="s">
        <v>209</v>
      </c>
      <c r="B25" s="13">
        <v>39</v>
      </c>
      <c r="C25" s="14" t="s">
        <v>57</v>
      </c>
      <c r="D25" s="14" t="s">
        <v>58</v>
      </c>
      <c r="E25" s="14" t="s">
        <v>59</v>
      </c>
      <c r="F25" s="15">
        <v>1979</v>
      </c>
      <c r="G25" s="13" t="str">
        <f t="shared" si="0"/>
        <v>Muži nad 40</v>
      </c>
      <c r="H25" s="16">
        <v>0.048344907407407406</v>
      </c>
      <c r="I25" s="16">
        <f t="shared" si="1"/>
        <v>0.008587962962962957</v>
      </c>
      <c r="J25" s="24" t="s">
        <v>197</v>
      </c>
    </row>
    <row r="26" spans="1:10" ht="15">
      <c r="A26" s="7" t="s">
        <v>210</v>
      </c>
      <c r="B26" s="8">
        <v>46</v>
      </c>
      <c r="C26" s="9" t="s">
        <v>63</v>
      </c>
      <c r="D26" s="9" t="s">
        <v>66</v>
      </c>
      <c r="E26" s="9" t="s">
        <v>67</v>
      </c>
      <c r="F26" s="10">
        <v>1982</v>
      </c>
      <c r="G26" s="8" t="str">
        <f t="shared" si="0"/>
        <v>Muži do 40</v>
      </c>
      <c r="H26" s="11">
        <v>0.04836805555555556</v>
      </c>
      <c r="I26" s="11">
        <f t="shared" si="1"/>
        <v>0.008611111111111111</v>
      </c>
      <c r="J26" s="23" t="s">
        <v>200</v>
      </c>
    </row>
    <row r="27" spans="1:10" ht="15">
      <c r="A27" s="7" t="s">
        <v>211</v>
      </c>
      <c r="B27" s="8">
        <v>29</v>
      </c>
      <c r="C27" s="9" t="s">
        <v>52</v>
      </c>
      <c r="D27" s="9" t="s">
        <v>83</v>
      </c>
      <c r="E27" s="9" t="s">
        <v>84</v>
      </c>
      <c r="F27" s="10">
        <v>1980</v>
      </c>
      <c r="G27" s="8" t="str">
        <f t="shared" si="0"/>
        <v>Muži do 40</v>
      </c>
      <c r="H27" s="11">
        <v>0.04883101851851852</v>
      </c>
      <c r="I27" s="11">
        <f t="shared" si="1"/>
        <v>0.009074074074074068</v>
      </c>
      <c r="J27" s="23" t="s">
        <v>201</v>
      </c>
    </row>
    <row r="28" spans="1:10" ht="15">
      <c r="A28" s="12" t="s">
        <v>212</v>
      </c>
      <c r="B28" s="13">
        <v>15</v>
      </c>
      <c r="C28" s="14" t="s">
        <v>117</v>
      </c>
      <c r="D28" s="14" t="s">
        <v>118</v>
      </c>
      <c r="E28" s="14" t="s">
        <v>119</v>
      </c>
      <c r="F28" s="15">
        <v>1978</v>
      </c>
      <c r="G28" s="13" t="str">
        <f t="shared" si="0"/>
        <v>Muži nad 40</v>
      </c>
      <c r="H28" s="16">
        <v>0.04898148148148148</v>
      </c>
      <c r="I28" s="16">
        <f t="shared" si="1"/>
        <v>0.009224537037037031</v>
      </c>
      <c r="J28" s="24" t="s">
        <v>198</v>
      </c>
    </row>
    <row r="29" spans="1:10" ht="15">
      <c r="A29" s="7" t="s">
        <v>213</v>
      </c>
      <c r="B29" s="8">
        <v>16</v>
      </c>
      <c r="C29" s="9" t="s">
        <v>160</v>
      </c>
      <c r="D29" s="9" t="s">
        <v>174</v>
      </c>
      <c r="E29" s="9" t="s">
        <v>161</v>
      </c>
      <c r="F29" s="10">
        <v>1986</v>
      </c>
      <c r="G29" s="8" t="str">
        <f t="shared" si="0"/>
        <v>Muži do 40</v>
      </c>
      <c r="H29" s="11">
        <v>0.04917824074074074</v>
      </c>
      <c r="I29" s="11">
        <f t="shared" si="1"/>
        <v>0.009421296296296289</v>
      </c>
      <c r="J29" s="23" t="s">
        <v>202</v>
      </c>
    </row>
    <row r="30" spans="1:10" ht="15">
      <c r="A30" s="7" t="s">
        <v>214</v>
      </c>
      <c r="B30" s="8">
        <v>41</v>
      </c>
      <c r="C30" s="9" t="s">
        <v>63</v>
      </c>
      <c r="D30" s="9" t="s">
        <v>64</v>
      </c>
      <c r="E30" s="9" t="s">
        <v>65</v>
      </c>
      <c r="F30" s="10">
        <v>1988</v>
      </c>
      <c r="G30" s="8" t="str">
        <f t="shared" si="0"/>
        <v>Muži do 40</v>
      </c>
      <c r="H30" s="11">
        <v>0.04929398148148148</v>
      </c>
      <c r="I30" s="11">
        <f t="shared" si="1"/>
        <v>0.009537037037037031</v>
      </c>
      <c r="J30" s="23" t="s">
        <v>203</v>
      </c>
    </row>
    <row r="31" spans="1:10" ht="15">
      <c r="A31" s="12" t="s">
        <v>215</v>
      </c>
      <c r="B31" s="13">
        <v>7</v>
      </c>
      <c r="C31" s="14" t="s">
        <v>91</v>
      </c>
      <c r="D31" s="14" t="s">
        <v>92</v>
      </c>
      <c r="E31" s="14" t="s">
        <v>93</v>
      </c>
      <c r="F31" s="15">
        <v>1972</v>
      </c>
      <c r="G31" s="13" t="str">
        <f t="shared" si="0"/>
        <v>Muži nad 40</v>
      </c>
      <c r="H31" s="16">
        <v>0.049375</v>
      </c>
      <c r="I31" s="16">
        <f t="shared" si="1"/>
        <v>0.009618055555555553</v>
      </c>
      <c r="J31" s="24" t="s">
        <v>199</v>
      </c>
    </row>
    <row r="32" spans="1:10" ht="15">
      <c r="A32" s="12" t="s">
        <v>216</v>
      </c>
      <c r="B32" s="13">
        <v>27</v>
      </c>
      <c r="C32" s="14" t="s">
        <v>60</v>
      </c>
      <c r="D32" s="14" t="s">
        <v>61</v>
      </c>
      <c r="E32" s="14" t="s">
        <v>62</v>
      </c>
      <c r="F32" s="15">
        <v>1967</v>
      </c>
      <c r="G32" s="13" t="str">
        <f t="shared" si="0"/>
        <v>Muži nad 40</v>
      </c>
      <c r="H32" s="16">
        <v>0.049479166666666664</v>
      </c>
      <c r="I32" s="16">
        <f t="shared" si="1"/>
        <v>0.009722222222222215</v>
      </c>
      <c r="J32" s="24" t="s">
        <v>200</v>
      </c>
    </row>
    <row r="33" spans="1:10" ht="15">
      <c r="A33" s="7" t="s">
        <v>217</v>
      </c>
      <c r="B33" s="8">
        <v>61</v>
      </c>
      <c r="C33" s="9" t="s">
        <v>120</v>
      </c>
      <c r="D33" s="9" t="s">
        <v>121</v>
      </c>
      <c r="E33" s="9" t="s">
        <v>122</v>
      </c>
      <c r="F33" s="10">
        <v>1985</v>
      </c>
      <c r="G33" s="8" t="str">
        <f t="shared" si="0"/>
        <v>Muži do 40</v>
      </c>
      <c r="H33" s="11">
        <v>0.04984953703703704</v>
      </c>
      <c r="I33" s="11">
        <f t="shared" si="1"/>
        <v>0.01009259259259259</v>
      </c>
      <c r="J33" s="23" t="s">
        <v>204</v>
      </c>
    </row>
    <row r="34" spans="1:10" ht="15">
      <c r="A34" s="12" t="s">
        <v>218</v>
      </c>
      <c r="B34" s="13">
        <v>14</v>
      </c>
      <c r="C34" s="14" t="s">
        <v>51</v>
      </c>
      <c r="D34" s="14" t="s">
        <v>52</v>
      </c>
      <c r="E34" s="14" t="s">
        <v>53</v>
      </c>
      <c r="F34" s="15">
        <v>1960</v>
      </c>
      <c r="G34" s="13" t="str">
        <f t="shared" si="0"/>
        <v>Muži nad 40</v>
      </c>
      <c r="H34" s="16">
        <v>0.05023148148148148</v>
      </c>
      <c r="I34" s="16">
        <f t="shared" si="1"/>
        <v>0.010474537037037032</v>
      </c>
      <c r="J34" s="24" t="s">
        <v>201</v>
      </c>
    </row>
    <row r="35" spans="1:10" ht="15">
      <c r="A35" s="12" t="s">
        <v>219</v>
      </c>
      <c r="B35" s="13">
        <v>2</v>
      </c>
      <c r="C35" s="14" t="s">
        <v>30</v>
      </c>
      <c r="D35" s="14" t="s">
        <v>40</v>
      </c>
      <c r="E35" s="14" t="s">
        <v>41</v>
      </c>
      <c r="F35" s="15">
        <v>1954</v>
      </c>
      <c r="G35" s="13" t="str">
        <f t="shared" si="0"/>
        <v>Muži nad 40</v>
      </c>
      <c r="H35" s="16">
        <v>0.0503125</v>
      </c>
      <c r="I35" s="16">
        <f t="shared" si="1"/>
        <v>0.010555555555555554</v>
      </c>
      <c r="J35" s="24" t="s">
        <v>202</v>
      </c>
    </row>
    <row r="36" spans="1:10" ht="15">
      <c r="A36" s="7" t="s">
        <v>220</v>
      </c>
      <c r="B36" s="8">
        <v>24</v>
      </c>
      <c r="C36" s="9" t="s">
        <v>80</v>
      </c>
      <c r="D36" s="9" t="s">
        <v>100</v>
      </c>
      <c r="E36" s="9" t="s">
        <v>101</v>
      </c>
      <c r="F36" s="10">
        <v>1988</v>
      </c>
      <c r="G36" s="8" t="str">
        <f t="shared" si="0"/>
        <v>Muži do 40</v>
      </c>
      <c r="H36" s="11">
        <v>0.05046296296296296</v>
      </c>
      <c r="I36" s="11">
        <f t="shared" si="1"/>
        <v>0.01070601851851851</v>
      </c>
      <c r="J36" s="23" t="s">
        <v>205</v>
      </c>
    </row>
    <row r="37" spans="1:10" ht="15">
      <c r="A37" s="12" t="s">
        <v>221</v>
      </c>
      <c r="B37" s="13">
        <v>23</v>
      </c>
      <c r="C37" s="14" t="s">
        <v>52</v>
      </c>
      <c r="D37" s="14" t="s">
        <v>129</v>
      </c>
      <c r="E37" s="14" t="s">
        <v>130</v>
      </c>
      <c r="F37" s="15">
        <v>1963</v>
      </c>
      <c r="G37" s="13" t="str">
        <f t="shared" si="0"/>
        <v>Muži nad 40</v>
      </c>
      <c r="H37" s="16">
        <v>0.05077546296296296</v>
      </c>
      <c r="I37" s="16">
        <f aca="true" t="shared" si="2" ref="I37:I68">H37-$H$4</f>
        <v>0.01101851851851851</v>
      </c>
      <c r="J37" s="24" t="s">
        <v>203</v>
      </c>
    </row>
    <row r="38" spans="1:10" ht="15">
      <c r="A38" s="12" t="s">
        <v>222</v>
      </c>
      <c r="B38" s="13">
        <v>28</v>
      </c>
      <c r="C38" s="14" t="s">
        <v>131</v>
      </c>
      <c r="D38" s="14" t="s">
        <v>132</v>
      </c>
      <c r="E38" s="14" t="s">
        <v>32</v>
      </c>
      <c r="F38" s="15">
        <v>1973</v>
      </c>
      <c r="G38" s="13" t="str">
        <f t="shared" si="0"/>
        <v>Muži nad 40</v>
      </c>
      <c r="H38" s="16">
        <v>0.05098379629629629</v>
      </c>
      <c r="I38" s="16">
        <f t="shared" si="2"/>
        <v>0.011226851851851842</v>
      </c>
      <c r="J38" s="24" t="s">
        <v>204</v>
      </c>
    </row>
    <row r="39" spans="1:10" ht="15">
      <c r="A39" s="7" t="s">
        <v>224</v>
      </c>
      <c r="B39" s="8">
        <v>43</v>
      </c>
      <c r="C39" s="9" t="s">
        <v>88</v>
      </c>
      <c r="D39" s="9" t="s">
        <v>159</v>
      </c>
      <c r="E39" s="9" t="s">
        <v>181</v>
      </c>
      <c r="F39" s="10">
        <v>1980</v>
      </c>
      <c r="G39" s="8" t="str">
        <f>IF(F39&gt;1979,"Muži do 40",IF(F39&gt;1979,"Muži nad 40","Muži nad 40"))</f>
        <v>Muži do 40</v>
      </c>
      <c r="H39" s="11">
        <v>0.051412037037037034</v>
      </c>
      <c r="I39" s="11">
        <f>H39-$H$4</f>
        <v>0.011655092592592585</v>
      </c>
      <c r="J39" s="23" t="s">
        <v>206</v>
      </c>
    </row>
    <row r="40" spans="1:10" ht="15">
      <c r="A40" s="17" t="s">
        <v>223</v>
      </c>
      <c r="B40" s="18">
        <v>3</v>
      </c>
      <c r="C40" s="19" t="s">
        <v>42</v>
      </c>
      <c r="D40" s="19" t="s">
        <v>43</v>
      </c>
      <c r="E40" s="19" t="s">
        <v>44</v>
      </c>
      <c r="F40" s="20">
        <v>2002</v>
      </c>
      <c r="G40" s="18" t="s">
        <v>171</v>
      </c>
      <c r="H40" s="21">
        <v>0.05144675925925926</v>
      </c>
      <c r="I40" s="21">
        <f>H40-$H$4</f>
        <v>0.011689814814814813</v>
      </c>
      <c r="J40" s="25" t="s">
        <v>188</v>
      </c>
    </row>
    <row r="41" spans="1:10" ht="15">
      <c r="A41" s="7" t="s">
        <v>225</v>
      </c>
      <c r="B41" s="8">
        <v>36</v>
      </c>
      <c r="C41" s="9" t="s">
        <v>80</v>
      </c>
      <c r="D41" s="9" t="s">
        <v>81</v>
      </c>
      <c r="E41" s="9" t="s">
        <v>82</v>
      </c>
      <c r="F41" s="10">
        <v>1981</v>
      </c>
      <c r="G41" s="8" t="str">
        <f>IF(F41&gt;1979,"Muži do 40",IF(F41&gt;1979,"Muži nad 40","Muži nad 40"))</f>
        <v>Muži do 40</v>
      </c>
      <c r="H41" s="11">
        <v>0.05151620370370371</v>
      </c>
      <c r="I41" s="11">
        <f t="shared" si="2"/>
        <v>0.011759259259259261</v>
      </c>
      <c r="J41" s="23" t="s">
        <v>207</v>
      </c>
    </row>
    <row r="42" spans="1:10" ht="15">
      <c r="A42" s="12" t="s">
        <v>226</v>
      </c>
      <c r="B42" s="13">
        <v>44</v>
      </c>
      <c r="C42" s="14" t="s">
        <v>27</v>
      </c>
      <c r="D42" s="14" t="s">
        <v>141</v>
      </c>
      <c r="E42" s="14" t="s">
        <v>142</v>
      </c>
      <c r="F42" s="15">
        <v>1972</v>
      </c>
      <c r="G42" s="13" t="str">
        <f>IF(F42&gt;1979,"Muži do 40",IF(F42&gt;1979,"Muži nad 40","Muži nad 40"))</f>
        <v>Muži nad 40</v>
      </c>
      <c r="H42" s="16">
        <v>0.0522337962962963</v>
      </c>
      <c r="I42" s="16">
        <f t="shared" si="2"/>
        <v>0.01247685185185185</v>
      </c>
      <c r="J42" s="24" t="s">
        <v>205</v>
      </c>
    </row>
    <row r="43" spans="1:10" ht="15">
      <c r="A43" s="17" t="s">
        <v>227</v>
      </c>
      <c r="B43" s="18">
        <v>47</v>
      </c>
      <c r="C43" s="19" t="s">
        <v>183</v>
      </c>
      <c r="D43" s="19" t="s">
        <v>184</v>
      </c>
      <c r="E43" s="19" t="s">
        <v>185</v>
      </c>
      <c r="F43" s="20">
        <v>1991</v>
      </c>
      <c r="G43" s="18" t="s">
        <v>171</v>
      </c>
      <c r="H43" s="21">
        <v>0.053159722222222226</v>
      </c>
      <c r="I43" s="21">
        <f t="shared" si="2"/>
        <v>0.013402777777777777</v>
      </c>
      <c r="J43" s="25" t="s">
        <v>191</v>
      </c>
    </row>
    <row r="44" spans="1:10" ht="15">
      <c r="A44" s="7" t="s">
        <v>228</v>
      </c>
      <c r="B44" s="8">
        <v>62</v>
      </c>
      <c r="C44" s="9" t="s">
        <v>36</v>
      </c>
      <c r="D44" s="9" t="s">
        <v>121</v>
      </c>
      <c r="E44" s="9" t="s">
        <v>186</v>
      </c>
      <c r="F44" s="10">
        <v>1988</v>
      </c>
      <c r="G44" s="8" t="str">
        <f>IF(F44&gt;1979,"Muži do 40",IF(F44&gt;1979,"Muži nad 40","Muži nad 40"))</f>
        <v>Muži do 40</v>
      </c>
      <c r="H44" s="11">
        <v>0.05349537037037037</v>
      </c>
      <c r="I44" s="11">
        <f t="shared" si="2"/>
        <v>0.013738425925925918</v>
      </c>
      <c r="J44" s="23" t="s">
        <v>208</v>
      </c>
    </row>
    <row r="45" spans="1:10" ht="15">
      <c r="A45" s="17" t="s">
        <v>229</v>
      </c>
      <c r="B45" s="18">
        <v>37</v>
      </c>
      <c r="C45" s="19" t="s">
        <v>126</v>
      </c>
      <c r="D45" s="19" t="s">
        <v>127</v>
      </c>
      <c r="E45" s="19" t="s">
        <v>128</v>
      </c>
      <c r="F45" s="20">
        <v>1981</v>
      </c>
      <c r="G45" s="18" t="s">
        <v>171</v>
      </c>
      <c r="H45" s="21">
        <v>0.05478009259259259</v>
      </c>
      <c r="I45" s="21">
        <f t="shared" si="2"/>
        <v>0.01502314814814814</v>
      </c>
      <c r="J45" s="25" t="s">
        <v>189</v>
      </c>
    </row>
    <row r="46" spans="1:10" ht="15">
      <c r="A46" s="17" t="s">
        <v>230</v>
      </c>
      <c r="B46" s="18">
        <v>26</v>
      </c>
      <c r="C46" s="19" t="s">
        <v>94</v>
      </c>
      <c r="D46" s="19" t="s">
        <v>95</v>
      </c>
      <c r="E46" s="19" t="s">
        <v>96</v>
      </c>
      <c r="F46" s="20">
        <v>1985</v>
      </c>
      <c r="G46" s="18" t="s">
        <v>171</v>
      </c>
      <c r="H46" s="21">
        <v>0.05570601851851852</v>
      </c>
      <c r="I46" s="21">
        <f t="shared" si="2"/>
        <v>0.015949074074074074</v>
      </c>
      <c r="J46" s="25" t="s">
        <v>192</v>
      </c>
    </row>
    <row r="47" spans="1:10" ht="15">
      <c r="A47" s="7" t="s">
        <v>231</v>
      </c>
      <c r="B47" s="8">
        <v>12</v>
      </c>
      <c r="C47" s="9" t="s">
        <v>146</v>
      </c>
      <c r="D47" s="9" t="s">
        <v>147</v>
      </c>
      <c r="E47" s="9" t="s">
        <v>148</v>
      </c>
      <c r="F47" s="10">
        <v>1981</v>
      </c>
      <c r="G47" s="8" t="str">
        <f aca="true" t="shared" si="3" ref="G47:G57">IF(F47&gt;1979,"Muži do 40",IF(F47&gt;1979,"Muži nad 40","Muži nad 40"))</f>
        <v>Muži do 40</v>
      </c>
      <c r="H47" s="11">
        <v>0.056122685185185185</v>
      </c>
      <c r="I47" s="11">
        <f t="shared" si="2"/>
        <v>0.016365740740740736</v>
      </c>
      <c r="J47" s="23" t="s">
        <v>209</v>
      </c>
    </row>
    <row r="48" spans="1:10" ht="15">
      <c r="A48" s="7" t="s">
        <v>232</v>
      </c>
      <c r="B48" s="8">
        <v>19</v>
      </c>
      <c r="C48" s="9" t="s">
        <v>88</v>
      </c>
      <c r="D48" s="9" t="s">
        <v>89</v>
      </c>
      <c r="E48" s="9" t="s">
        <v>90</v>
      </c>
      <c r="F48" s="10">
        <v>1985</v>
      </c>
      <c r="G48" s="8" t="str">
        <f t="shared" si="3"/>
        <v>Muži do 40</v>
      </c>
      <c r="H48" s="11">
        <v>0.05634259259259259</v>
      </c>
      <c r="I48" s="11">
        <f t="shared" si="2"/>
        <v>0.01658564814814814</v>
      </c>
      <c r="J48" s="23" t="s">
        <v>210</v>
      </c>
    </row>
    <row r="49" spans="1:10" ht="15">
      <c r="A49" s="12" t="s">
        <v>233</v>
      </c>
      <c r="B49" s="13">
        <v>20</v>
      </c>
      <c r="C49" s="14" t="s">
        <v>36</v>
      </c>
      <c r="D49" s="14" t="s">
        <v>37</v>
      </c>
      <c r="E49" s="14" t="s">
        <v>38</v>
      </c>
      <c r="F49" s="15">
        <v>1979</v>
      </c>
      <c r="G49" s="13" t="str">
        <f t="shared" si="3"/>
        <v>Muži nad 40</v>
      </c>
      <c r="H49" s="16">
        <v>0.05668981481481481</v>
      </c>
      <c r="I49" s="16">
        <f t="shared" si="2"/>
        <v>0.016932870370370362</v>
      </c>
      <c r="J49" s="24" t="s">
        <v>206</v>
      </c>
    </row>
    <row r="50" spans="1:10" ht="15">
      <c r="A50" s="12" t="s">
        <v>234</v>
      </c>
      <c r="B50" s="13">
        <v>58</v>
      </c>
      <c r="C50" s="14" t="s">
        <v>152</v>
      </c>
      <c r="D50" s="14" t="s">
        <v>153</v>
      </c>
      <c r="E50" s="14" t="s">
        <v>151</v>
      </c>
      <c r="F50" s="15">
        <v>1971</v>
      </c>
      <c r="G50" s="13" t="str">
        <f t="shared" si="3"/>
        <v>Muži nad 40</v>
      </c>
      <c r="H50" s="16">
        <v>0.057303240740740745</v>
      </c>
      <c r="I50" s="16">
        <f t="shared" si="2"/>
        <v>0.017546296296296296</v>
      </c>
      <c r="J50" s="24" t="s">
        <v>207</v>
      </c>
    </row>
    <row r="51" spans="1:10" ht="15">
      <c r="A51" s="12" t="s">
        <v>235</v>
      </c>
      <c r="B51" s="13">
        <v>53</v>
      </c>
      <c r="C51" s="14" t="s">
        <v>60</v>
      </c>
      <c r="D51" s="14" t="s">
        <v>135</v>
      </c>
      <c r="E51" s="14" t="s">
        <v>136</v>
      </c>
      <c r="F51" s="15">
        <v>1952</v>
      </c>
      <c r="G51" s="13" t="str">
        <f t="shared" si="3"/>
        <v>Muži nad 40</v>
      </c>
      <c r="H51" s="16">
        <v>0.05792824074074074</v>
      </c>
      <c r="I51" s="16">
        <f t="shared" si="2"/>
        <v>0.01817129629629629</v>
      </c>
      <c r="J51" s="24" t="s">
        <v>208</v>
      </c>
    </row>
    <row r="52" spans="1:10" ht="15">
      <c r="A52" s="12" t="s">
        <v>236</v>
      </c>
      <c r="B52" s="13">
        <v>64</v>
      </c>
      <c r="C52" s="14" t="s">
        <v>152</v>
      </c>
      <c r="D52" s="14" t="s">
        <v>154</v>
      </c>
      <c r="E52" s="14" t="s">
        <v>155</v>
      </c>
      <c r="F52" s="15">
        <v>1969</v>
      </c>
      <c r="G52" s="13" t="str">
        <f t="shared" si="3"/>
        <v>Muži nad 40</v>
      </c>
      <c r="H52" s="16">
        <v>0.05835648148148148</v>
      </c>
      <c r="I52" s="16">
        <f t="shared" si="2"/>
        <v>0.018599537037037032</v>
      </c>
      <c r="J52" s="24" t="s">
        <v>209</v>
      </c>
    </row>
    <row r="53" spans="1:10" ht="15">
      <c r="A53" s="7" t="s">
        <v>237</v>
      </c>
      <c r="B53" s="8">
        <v>18</v>
      </c>
      <c r="C53" s="9" t="s">
        <v>110</v>
      </c>
      <c r="D53" s="9" t="s">
        <v>111</v>
      </c>
      <c r="E53" s="9" t="s">
        <v>112</v>
      </c>
      <c r="F53" s="10">
        <v>1990</v>
      </c>
      <c r="G53" s="8" t="str">
        <f t="shared" si="3"/>
        <v>Muži do 40</v>
      </c>
      <c r="H53" s="11">
        <v>0.05883101851851852</v>
      </c>
      <c r="I53" s="11">
        <f t="shared" si="2"/>
        <v>0.01907407407407407</v>
      </c>
      <c r="J53" s="23" t="s">
        <v>211</v>
      </c>
    </row>
    <row r="54" spans="1:10" ht="15">
      <c r="A54" s="12" t="s">
        <v>238</v>
      </c>
      <c r="B54" s="13">
        <v>60</v>
      </c>
      <c r="C54" s="14" t="s">
        <v>75</v>
      </c>
      <c r="D54" s="14" t="s">
        <v>76</v>
      </c>
      <c r="E54" s="14" t="s">
        <v>77</v>
      </c>
      <c r="F54" s="15">
        <v>1950</v>
      </c>
      <c r="G54" s="13" t="str">
        <f t="shared" si="3"/>
        <v>Muži nad 40</v>
      </c>
      <c r="H54" s="16">
        <v>0.05907407407407408</v>
      </c>
      <c r="I54" s="16">
        <f t="shared" si="2"/>
        <v>0.01931712962962963</v>
      </c>
      <c r="J54" s="24" t="s">
        <v>210</v>
      </c>
    </row>
    <row r="55" spans="1:10" ht="15">
      <c r="A55" s="12" t="s">
        <v>239</v>
      </c>
      <c r="B55" s="13">
        <v>17</v>
      </c>
      <c r="C55" s="14" t="s">
        <v>36</v>
      </c>
      <c r="D55" s="14" t="s">
        <v>165</v>
      </c>
      <c r="E55" s="14" t="s">
        <v>166</v>
      </c>
      <c r="F55" s="15">
        <v>1975</v>
      </c>
      <c r="G55" s="13" t="str">
        <f t="shared" si="3"/>
        <v>Muži nad 40</v>
      </c>
      <c r="H55" s="16">
        <v>0.060208333333333336</v>
      </c>
      <c r="I55" s="16">
        <f t="shared" si="2"/>
        <v>0.020451388888888887</v>
      </c>
      <c r="J55" s="24" t="s">
        <v>211</v>
      </c>
    </row>
    <row r="56" spans="1:10" ht="15">
      <c r="A56" s="12" t="s">
        <v>240</v>
      </c>
      <c r="B56" s="13">
        <v>48</v>
      </c>
      <c r="C56" s="14" t="s">
        <v>80</v>
      </c>
      <c r="D56" s="14" t="s">
        <v>109</v>
      </c>
      <c r="E56" s="14" t="s">
        <v>84</v>
      </c>
      <c r="F56" s="15">
        <v>1970</v>
      </c>
      <c r="G56" s="13" t="str">
        <f t="shared" si="3"/>
        <v>Muži nad 40</v>
      </c>
      <c r="H56" s="16">
        <v>0.06143518518518518</v>
      </c>
      <c r="I56" s="16">
        <f t="shared" si="2"/>
        <v>0.021678240740740734</v>
      </c>
      <c r="J56" s="24" t="s">
        <v>212</v>
      </c>
    </row>
    <row r="57" spans="1:10" ht="15">
      <c r="A57" s="7" t="s">
        <v>241</v>
      </c>
      <c r="B57" s="8">
        <v>42</v>
      </c>
      <c r="C57" s="9" t="s">
        <v>54</v>
      </c>
      <c r="D57" s="9" t="s">
        <v>55</v>
      </c>
      <c r="E57" s="9" t="s">
        <v>56</v>
      </c>
      <c r="F57" s="10">
        <v>1984</v>
      </c>
      <c r="G57" s="8" t="str">
        <f t="shared" si="3"/>
        <v>Muži do 40</v>
      </c>
      <c r="H57" s="11">
        <v>0.06173611111111111</v>
      </c>
      <c r="I57" s="11">
        <f t="shared" si="2"/>
        <v>0.02197916666666666</v>
      </c>
      <c r="J57" s="23" t="s">
        <v>212</v>
      </c>
    </row>
    <row r="58" spans="1:10" ht="15">
      <c r="A58" s="17" t="s">
        <v>242</v>
      </c>
      <c r="B58" s="18">
        <v>55</v>
      </c>
      <c r="C58" s="19" t="s">
        <v>97</v>
      </c>
      <c r="D58" s="19" t="s">
        <v>98</v>
      </c>
      <c r="E58" s="19" t="s">
        <v>99</v>
      </c>
      <c r="F58" s="20">
        <v>1980</v>
      </c>
      <c r="G58" s="18" t="s">
        <v>171</v>
      </c>
      <c r="H58" s="21">
        <v>0.0625462962962963</v>
      </c>
      <c r="I58" s="21">
        <f t="shared" si="2"/>
        <v>0.022789351851851845</v>
      </c>
      <c r="J58" s="25" t="s">
        <v>190</v>
      </c>
    </row>
    <row r="59" spans="1:10" ht="15">
      <c r="A59" s="7" t="s">
        <v>243</v>
      </c>
      <c r="B59" s="8">
        <v>1</v>
      </c>
      <c r="C59" s="9" t="s">
        <v>48</v>
      </c>
      <c r="D59" s="9" t="s">
        <v>172</v>
      </c>
      <c r="E59" s="9" t="s">
        <v>74</v>
      </c>
      <c r="F59" s="10">
        <v>2006</v>
      </c>
      <c r="G59" s="8" t="str">
        <f>IF(F59&gt;1979,"Muži do 40",IF(F59&gt;1979,"Muži nad 40","Muži nad 40"))</f>
        <v>Muži do 40</v>
      </c>
      <c r="H59" s="11">
        <v>0.0630787037037037</v>
      </c>
      <c r="I59" s="11">
        <f t="shared" si="2"/>
        <v>0.023321759259259257</v>
      </c>
      <c r="J59" s="23" t="s">
        <v>213</v>
      </c>
    </row>
    <row r="60" spans="1:10" ht="15">
      <c r="A60" s="17" t="s">
        <v>244</v>
      </c>
      <c r="B60" s="18">
        <v>11</v>
      </c>
      <c r="C60" s="19" t="s">
        <v>143</v>
      </c>
      <c r="D60" s="19" t="s">
        <v>144</v>
      </c>
      <c r="E60" s="19" t="s">
        <v>145</v>
      </c>
      <c r="F60" s="20">
        <v>1975</v>
      </c>
      <c r="G60" s="18" t="s">
        <v>171</v>
      </c>
      <c r="H60" s="21">
        <v>0.06329861111111111</v>
      </c>
      <c r="I60" s="21">
        <f t="shared" si="2"/>
        <v>0.023541666666666662</v>
      </c>
      <c r="J60" s="25" t="s">
        <v>195</v>
      </c>
    </row>
    <row r="61" spans="1:10" ht="15">
      <c r="A61" s="7" t="s">
        <v>245</v>
      </c>
      <c r="B61" s="8">
        <v>35</v>
      </c>
      <c r="C61" s="9" t="s">
        <v>115</v>
      </c>
      <c r="D61" s="9" t="s">
        <v>102</v>
      </c>
      <c r="E61" s="9" t="s">
        <v>116</v>
      </c>
      <c r="F61" s="10">
        <v>2004</v>
      </c>
      <c r="G61" s="8" t="str">
        <f>IF(F61&gt;1979,"Muži do 40",IF(F61&gt;1979,"Muži nad 40","Muži nad 40"))</f>
        <v>Muži do 40</v>
      </c>
      <c r="H61" s="11">
        <v>0.06344907407407407</v>
      </c>
      <c r="I61" s="11">
        <f t="shared" si="2"/>
        <v>0.023692129629629625</v>
      </c>
      <c r="J61" s="23" t="s">
        <v>214</v>
      </c>
    </row>
    <row r="62" spans="1:10" ht="15">
      <c r="A62" s="17" t="s">
        <v>246</v>
      </c>
      <c r="B62" s="18">
        <v>40</v>
      </c>
      <c r="C62" s="19" t="s">
        <v>162</v>
      </c>
      <c r="D62" s="19" t="s">
        <v>163</v>
      </c>
      <c r="E62" s="19" t="s">
        <v>164</v>
      </c>
      <c r="F62" s="20">
        <v>1982</v>
      </c>
      <c r="G62" s="18" t="s">
        <v>171</v>
      </c>
      <c r="H62" s="21">
        <v>0.0637037037037037</v>
      </c>
      <c r="I62" s="21">
        <f t="shared" si="2"/>
        <v>0.023946759259259258</v>
      </c>
      <c r="J62" s="25" t="s">
        <v>196</v>
      </c>
    </row>
    <row r="63" spans="1:10" ht="15">
      <c r="A63" s="17" t="s">
        <v>247</v>
      </c>
      <c r="B63" s="18">
        <v>5</v>
      </c>
      <c r="C63" s="19" t="s">
        <v>71</v>
      </c>
      <c r="D63" s="19" t="s">
        <v>137</v>
      </c>
      <c r="E63" s="19" t="s">
        <v>138</v>
      </c>
      <c r="F63" s="20">
        <v>1969</v>
      </c>
      <c r="G63" s="18" t="s">
        <v>171</v>
      </c>
      <c r="H63" s="21">
        <v>0.06457175925925926</v>
      </c>
      <c r="I63" s="21">
        <f t="shared" si="2"/>
        <v>0.02481481481481481</v>
      </c>
      <c r="J63" s="25" t="s">
        <v>194</v>
      </c>
    </row>
    <row r="64" spans="1:10" ht="15">
      <c r="A64" s="12" t="s">
        <v>248</v>
      </c>
      <c r="B64" s="13">
        <v>65</v>
      </c>
      <c r="C64" s="14" t="s">
        <v>158</v>
      </c>
      <c r="D64" s="14" t="s">
        <v>159</v>
      </c>
      <c r="E64" s="14" t="s">
        <v>170</v>
      </c>
      <c r="F64" s="15">
        <v>1956</v>
      </c>
      <c r="G64" s="13" t="str">
        <f>IF(F64&gt;1979,"Muži do 40",IF(F64&gt;1979,"Muži nad 40","Muži nad 40"))</f>
        <v>Muži nad 40</v>
      </c>
      <c r="H64" s="16">
        <v>0.06466435185185186</v>
      </c>
      <c r="I64" s="16">
        <f t="shared" si="2"/>
        <v>0.024907407407407413</v>
      </c>
      <c r="J64" s="24" t="s">
        <v>213</v>
      </c>
    </row>
    <row r="65" spans="1:10" ht="15">
      <c r="A65" s="12" t="s">
        <v>249</v>
      </c>
      <c r="B65" s="13">
        <v>54</v>
      </c>
      <c r="C65" s="14" t="s">
        <v>60</v>
      </c>
      <c r="D65" s="14" t="s">
        <v>169</v>
      </c>
      <c r="E65" s="14" t="s">
        <v>123</v>
      </c>
      <c r="F65" s="15">
        <v>1970</v>
      </c>
      <c r="G65" s="13" t="str">
        <f>IF(F65&gt;1979,"Muži do 40",IF(F65&gt;1979,"Muži nad 40","Muži nad 40"))</f>
        <v>Muži nad 40</v>
      </c>
      <c r="H65" s="16">
        <v>0.06494212962962963</v>
      </c>
      <c r="I65" s="16">
        <f t="shared" si="2"/>
        <v>0.02518518518518518</v>
      </c>
      <c r="J65" s="24" t="s">
        <v>214</v>
      </c>
    </row>
    <row r="66" spans="1:10" ht="15">
      <c r="A66" s="17" t="s">
        <v>250</v>
      </c>
      <c r="B66" s="18">
        <v>57</v>
      </c>
      <c r="C66" s="19" t="s">
        <v>143</v>
      </c>
      <c r="D66" s="19" t="s">
        <v>150</v>
      </c>
      <c r="E66" s="19" t="s">
        <v>151</v>
      </c>
      <c r="F66" s="20">
        <v>1998</v>
      </c>
      <c r="G66" s="18" t="s">
        <v>171</v>
      </c>
      <c r="H66" s="21">
        <v>0.06598379629629629</v>
      </c>
      <c r="I66" s="21">
        <f t="shared" si="2"/>
        <v>0.02622685185185184</v>
      </c>
      <c r="J66" s="25" t="s">
        <v>193</v>
      </c>
    </row>
    <row r="67" spans="1:10" ht="15">
      <c r="A67" s="12" t="s">
        <v>251</v>
      </c>
      <c r="B67" s="13">
        <v>59</v>
      </c>
      <c r="C67" s="14" t="s">
        <v>85</v>
      </c>
      <c r="D67" s="14" t="s">
        <v>86</v>
      </c>
      <c r="E67" s="14" t="s">
        <v>87</v>
      </c>
      <c r="F67" s="15">
        <v>1950</v>
      </c>
      <c r="G67" s="13" t="str">
        <f>IF(F67&gt;1979,"Muži do 40",IF(F67&gt;1979,"Muži nad 40","Muži nad 40"))</f>
        <v>Muži nad 40</v>
      </c>
      <c r="H67" s="16">
        <v>0.06872685185185186</v>
      </c>
      <c r="I67" s="16">
        <f t="shared" si="2"/>
        <v>0.02896990740740741</v>
      </c>
      <c r="J67" s="24" t="s">
        <v>215</v>
      </c>
    </row>
    <row r="68" spans="1:10" ht="15">
      <c r="A68" s="17" t="s">
        <v>252</v>
      </c>
      <c r="B68" s="18">
        <v>25</v>
      </c>
      <c r="C68" s="19" t="s">
        <v>104</v>
      </c>
      <c r="D68" s="19" t="s">
        <v>105</v>
      </c>
      <c r="E68" s="19" t="s">
        <v>106</v>
      </c>
      <c r="F68" s="20">
        <v>1993</v>
      </c>
      <c r="G68" s="18" t="s">
        <v>171</v>
      </c>
      <c r="H68" s="21">
        <v>0.07118055555555557</v>
      </c>
      <c r="I68" s="21">
        <f t="shared" si="2"/>
        <v>0.03142361111111112</v>
      </c>
      <c r="J68" s="25" t="s">
        <v>197</v>
      </c>
    </row>
    <row r="69" spans="1:6" ht="15">
      <c r="A69" s="1"/>
      <c r="C69" s="6"/>
      <c r="D69" s="6"/>
      <c r="E69" s="6"/>
      <c r="F69" s="5"/>
    </row>
    <row r="70" spans="1:6" ht="15">
      <c r="A70" s="1"/>
      <c r="C70" s="6"/>
      <c r="D70" s="6"/>
      <c r="E70" s="6"/>
      <c r="F70" s="5"/>
    </row>
    <row r="71" spans="1:6" ht="15">
      <c r="A71" s="1"/>
      <c r="C71" s="6"/>
      <c r="D71" s="6"/>
      <c r="E71" s="6"/>
      <c r="F71" s="5"/>
    </row>
    <row r="72" spans="1:6" ht="15">
      <c r="A72" s="1"/>
      <c r="C72" s="6"/>
      <c r="D72" s="6"/>
      <c r="E72" s="6"/>
      <c r="F72" s="5"/>
    </row>
    <row r="73" spans="1:6" ht="15">
      <c r="A73" s="1"/>
      <c r="C73" s="6"/>
      <c r="D73" s="6"/>
      <c r="E73" s="6"/>
      <c r="F73" s="5"/>
    </row>
    <row r="74" spans="1:6" ht="15">
      <c r="A74" s="1"/>
      <c r="C74" s="6"/>
      <c r="D74" s="6"/>
      <c r="E74" s="6"/>
      <c r="F74" s="5"/>
    </row>
    <row r="75" spans="1:6" ht="15">
      <c r="A75" s="1"/>
      <c r="C75" s="6"/>
      <c r="D75" s="6"/>
      <c r="E75" s="6"/>
      <c r="F75" s="5"/>
    </row>
    <row r="76" spans="1:6" ht="15">
      <c r="A76" s="1"/>
      <c r="C76" s="6"/>
      <c r="D76" s="6"/>
      <c r="E76" s="6"/>
      <c r="F76" s="5"/>
    </row>
    <row r="77" spans="1:6" ht="15">
      <c r="A77" s="1"/>
      <c r="C77" s="6"/>
      <c r="D77" s="6"/>
      <c r="E77" s="6"/>
      <c r="F77" s="5"/>
    </row>
    <row r="78" spans="3:6" ht="15">
      <c r="C78" s="6"/>
      <c r="D78" s="6"/>
      <c r="E78" s="6"/>
      <c r="F78" s="5"/>
    </row>
    <row r="79" spans="3:6" ht="15">
      <c r="C79" s="6"/>
      <c r="D79" s="6"/>
      <c r="E79" s="6"/>
      <c r="F79" s="5"/>
    </row>
    <row r="80" spans="3:6" ht="15">
      <c r="C80" s="6"/>
      <c r="D80" s="6"/>
      <c r="E80" s="6"/>
      <c r="F80" s="5"/>
    </row>
    <row r="81" spans="3:6" ht="15">
      <c r="C81" s="6"/>
      <c r="D81" s="6"/>
      <c r="E81" s="6"/>
      <c r="F81" s="5"/>
    </row>
    <row r="82" spans="3:6" ht="15">
      <c r="C82" s="6"/>
      <c r="D82" s="6"/>
      <c r="E82" s="6"/>
      <c r="F82" s="5"/>
    </row>
  </sheetData>
  <sheetProtection/>
  <mergeCells count="3">
    <mergeCell ref="A1:J1"/>
    <mergeCell ref="A2:D2"/>
    <mergeCell ref="F2:J2"/>
  </mergeCells>
  <printOptions horizontalCentered="1"/>
  <pageMargins left="0.11811023622047245" right="0.07874015748031496" top="0.5905511811023623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1">
      <selection activeCell="F3" sqref="F3"/>
    </sheetView>
  </sheetViews>
  <sheetFormatPr defaultColWidth="9.140625" defaultRowHeight="15"/>
  <cols>
    <col min="1" max="1" width="4.57421875" style="0" bestFit="1" customWidth="1"/>
    <col min="2" max="2" width="5.421875" style="0" bestFit="1" customWidth="1"/>
    <col min="3" max="3" width="20.8515625" style="0" bestFit="1" customWidth="1"/>
    <col min="4" max="4" width="13.421875" style="0" customWidth="1"/>
    <col min="5" max="5" width="15.140625" style="0" bestFit="1" customWidth="1"/>
    <col min="6" max="6" width="13.8515625" style="0" bestFit="1" customWidth="1"/>
    <col min="7" max="8" width="6.8515625" style="0" bestFit="1" customWidth="1"/>
  </cols>
  <sheetData>
    <row r="1" spans="1:8" ht="26.25">
      <c r="A1" s="26" t="s">
        <v>10</v>
      </c>
      <c r="B1" s="26"/>
      <c r="C1" s="26"/>
      <c r="D1" s="26"/>
      <c r="E1" s="26"/>
      <c r="F1" s="26"/>
      <c r="G1" s="26"/>
      <c r="H1" s="26"/>
    </row>
    <row r="2" spans="1:8" ht="26.25" customHeight="1">
      <c r="A2" s="27" t="s">
        <v>11</v>
      </c>
      <c r="B2" s="27"/>
      <c r="C2" s="27"/>
      <c r="D2" s="27"/>
      <c r="E2" s="27"/>
      <c r="F2" s="28" t="s">
        <v>254</v>
      </c>
      <c r="G2" s="28"/>
      <c r="H2" s="28"/>
    </row>
    <row r="3" spans="1:8" ht="15">
      <c r="A3" s="4" t="s">
        <v>0</v>
      </c>
      <c r="B3" s="4" t="s">
        <v>1</v>
      </c>
      <c r="C3" s="4" t="s">
        <v>15</v>
      </c>
      <c r="D3" s="4" t="s">
        <v>12</v>
      </c>
      <c r="E3" s="4" t="s">
        <v>13</v>
      </c>
      <c r="F3" s="4" t="s">
        <v>14</v>
      </c>
      <c r="G3" s="4" t="s">
        <v>7</v>
      </c>
      <c r="H3" s="4" t="s">
        <v>8</v>
      </c>
    </row>
    <row r="4" spans="1:8" ht="15">
      <c r="A4" s="30" t="s">
        <v>188</v>
      </c>
      <c r="B4" s="31" t="s">
        <v>182</v>
      </c>
      <c r="C4" s="31" t="s">
        <v>16</v>
      </c>
      <c r="D4" s="31" t="s">
        <v>17</v>
      </c>
      <c r="E4" s="31" t="s">
        <v>18</v>
      </c>
      <c r="F4" s="31" t="s">
        <v>19</v>
      </c>
      <c r="G4" s="32">
        <v>0.0402662037037037</v>
      </c>
      <c r="H4" s="33"/>
    </row>
    <row r="5" spans="1:8" ht="15">
      <c r="A5" s="34" t="s">
        <v>191</v>
      </c>
      <c r="B5" s="35" t="s">
        <v>187</v>
      </c>
      <c r="C5" s="35" t="s">
        <v>20</v>
      </c>
      <c r="D5" s="35" t="s">
        <v>21</v>
      </c>
      <c r="E5" s="35" t="s">
        <v>22</v>
      </c>
      <c r="F5" s="35" t="s">
        <v>23</v>
      </c>
      <c r="G5" s="36">
        <v>0.05689814814814815</v>
      </c>
      <c r="H5" s="37">
        <f>G5-$G$4</f>
        <v>0.01663194444444445</v>
      </c>
    </row>
    <row r="6" spans="1:8" ht="15">
      <c r="A6" s="30" t="s">
        <v>189</v>
      </c>
      <c r="B6" s="31" t="s">
        <v>176</v>
      </c>
      <c r="C6" s="31" t="s">
        <v>24</v>
      </c>
      <c r="D6" s="31" t="s">
        <v>26</v>
      </c>
      <c r="E6" s="31" t="s">
        <v>25</v>
      </c>
      <c r="F6" s="31" t="s">
        <v>175</v>
      </c>
      <c r="G6" s="32">
        <v>0.07843750000000001</v>
      </c>
      <c r="H6" s="38">
        <f>G6-$G$4</f>
        <v>0.03817129629629631</v>
      </c>
    </row>
    <row r="7" ht="15">
      <c r="H7" s="2"/>
    </row>
    <row r="8" ht="15">
      <c r="H8" s="2"/>
    </row>
  </sheetData>
  <sheetProtection/>
  <mergeCells count="3">
    <mergeCell ref="A1:H1"/>
    <mergeCell ref="A2:E2"/>
    <mergeCell ref="F2:H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</dc:creator>
  <cp:keywords/>
  <dc:description/>
  <cp:lastModifiedBy>Lukáš</cp:lastModifiedBy>
  <cp:lastPrinted>2019-06-24T08:07:30Z</cp:lastPrinted>
  <dcterms:created xsi:type="dcterms:W3CDTF">2019-06-22T05:21:15Z</dcterms:created>
  <dcterms:modified xsi:type="dcterms:W3CDTF">2019-06-24T08:07:33Z</dcterms:modified>
  <cp:category/>
  <cp:version/>
  <cp:contentType/>
  <cp:contentStatus/>
</cp:coreProperties>
</file>